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30" activeTab="0"/>
  </bookViews>
  <sheets>
    <sheet name="Báo cáo" sheetId="1" r:id="rId1"/>
  </sheets>
  <definedNames>
    <definedName name="_xlnm.Print_Titles" localSheetId="0">'Báo cáo'!$6:$7</definedName>
  </definedNames>
  <calcPr fullCalcOnLoad="1"/>
</workbook>
</file>

<file path=xl/sharedStrings.xml><?xml version="1.0" encoding="utf-8"?>
<sst xmlns="http://schemas.openxmlformats.org/spreadsheetml/2006/main" count="359" uniqueCount="179">
  <si>
    <t>Số 
TT</t>
  </si>
  <si>
    <t>Nội dung</t>
  </si>
  <si>
    <t>Tổng số liệu báo cáo
 quyết toán</t>
  </si>
  <si>
    <t>Tổng số liệu quyết toán
 được duyệt</t>
  </si>
  <si>
    <t>Chênh lệch</t>
  </si>
  <si>
    <t>5=4-3</t>
  </si>
  <si>
    <t>A</t>
  </si>
  <si>
    <t>Quyết toán thu, chi, nộp ngân sách phí, lệ phí</t>
  </si>
  <si>
    <t>I</t>
  </si>
  <si>
    <t xml:space="preserve"> Số thu phí, lệ phí</t>
  </si>
  <si>
    <t>Lệ phí</t>
  </si>
  <si>
    <t>Phí</t>
  </si>
  <si>
    <t>II</t>
  </si>
  <si>
    <t>Chi từ nguồn thu phí được khấu trừ hoặc để lại</t>
  </si>
  <si>
    <t>Chi quản lý hành chính</t>
  </si>
  <si>
    <t>1.1</t>
  </si>
  <si>
    <t>1.2</t>
  </si>
  <si>
    <t xml:space="preserve">Kinh phí không thực hiện chế độ tự chủ 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</si>
  <si>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</si>
  <si>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</si>
  <si>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</si>
  <si>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</si>
  <si>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</si>
  <si>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</si>
  <si>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</si>
  <si>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>2.3</t>
  </si>
  <si>
    <t xml:space="preserve">Kinh phí nhiệm vụ không thường xuyên </t>
  </si>
  <si>
    <t>Chi sự nghiệp giáo dục, đào tạo và dạy nghề</t>
  </si>
  <si>
    <t>3.1</t>
  </si>
  <si>
    <t xml:space="preserve"> Kinh phí nhiệm vụ thường xuyên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</si>
  <si>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</si>
  <si>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</si>
  <si>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</si>
  <si>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</si>
  <si>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</si>
  <si>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</si>
  <si>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</si>
  <si>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</si>
  <si>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</si>
  <si>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</si>
  <si>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</si>
  <si>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</si>
  <si>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</si>
  <si>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</si>
  <si>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</si>
  <si>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</si>
  <si>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</si>
  <si>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</si>
  <si>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</si>
  <si>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</si>
  <si>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</si>
  <si>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</si>
  <si>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III</t>
  </si>
  <si>
    <t xml:space="preserve"> Số phí, lệ phí nộp ngân sách nhà nước</t>
  </si>
  <si>
    <t>B</t>
  </si>
  <si>
    <t>Quyết toán chi ngân sách nhà nước</t>
  </si>
  <si>
    <t>Nguồn ngân sách trong nước</t>
  </si>
  <si>
    <t>Nguồn vốn viện trợ</t>
  </si>
  <si>
    <t>Dự án A</t>
  </si>
  <si>
    <t>Dự án B</t>
  </si>
  <si>
    <t>Nguồn vay nợ nước ngoài</t>
  </si>
  <si>
    <t xml:space="preserve">Kinh phí thực hiện chế độ tự chủ </t>
  </si>
  <si>
    <t>Kinh phí nhiệm vụ thường xuyên theo chức năng</t>
  </si>
  <si>
    <t>Kinh phí nhiệm vụ thường xuyên</t>
  </si>
  <si>
    <t xml:space="preserve"> Văn phòng Bộ </t>
  </si>
  <si>
    <t xml:space="preserve"> Cục công tác phía Nam </t>
  </si>
  <si>
    <t xml:space="preserve"> Cục Quản lý nhà và Thị trường BĐS </t>
  </si>
  <si>
    <t xml:space="preserve"> Cục Giám định </t>
  </si>
  <si>
    <t xml:space="preserve"> Thanh tra Xây dựng </t>
  </si>
  <si>
    <t xml:space="preserve"> Cục Hạ tầng Kỹ thuật </t>
  </si>
  <si>
    <t xml:space="preserve"> Ban QLDA Phát triển hạ tầng kỹ thuật </t>
  </si>
  <si>
    <t xml:space="preserve"> Cục Phát triển đô thị </t>
  </si>
  <si>
    <t xml:space="preserve"> Ban QLDA Phát triển  đô thị </t>
  </si>
  <si>
    <t xml:space="preserve"> Cục Quản lý hoạt động xây dựng </t>
  </si>
  <si>
    <t xml:space="preserve"> Cục Kinh tế xây dựng </t>
  </si>
  <si>
    <t>Ủy ban Giám sát kỹ thuật ASEAN</t>
  </si>
  <si>
    <t>Ủy ban Giám sát kiến trúc ASEAN</t>
  </si>
  <si>
    <t xml:space="preserve"> Viện Khoa học công nghệ xây dựng </t>
  </si>
  <si>
    <t xml:space="preserve"> Viện Vật liệu xây dựng </t>
  </si>
  <si>
    <t xml:space="preserve"> Viện Kinh tế xây dựng </t>
  </si>
  <si>
    <t xml:space="preserve"> Viện Quy hoạch Đô thị và Nông thôn quốc gia </t>
  </si>
  <si>
    <t xml:space="preserve"> Viện Kiến trúc Quốc gia </t>
  </si>
  <si>
    <t xml:space="preserve"> Viện Quy hoạch xây dựng miền Nam </t>
  </si>
  <si>
    <t xml:space="preserve"> Cung triển lãm QH Quốc Gia </t>
  </si>
  <si>
    <t xml:space="preserve"> Trung tâm thông tin </t>
  </si>
  <si>
    <t xml:space="preserve"> Tạp chí xây dựng </t>
  </si>
  <si>
    <t xml:space="preserve"> Báo xây dựng </t>
  </si>
  <si>
    <t xml:space="preserve"> Nhà xuất bản xây dựng </t>
  </si>
  <si>
    <t xml:space="preserve"> Bệnh viện Xây dựng </t>
  </si>
  <si>
    <t xml:space="preserve"> Bệnh viện xây dựng Việt trì </t>
  </si>
  <si>
    <t xml:space="preserve"> TTĐiều dưỡng PHCN Sầm Sơn </t>
  </si>
  <si>
    <t xml:space="preserve"> TTĐiều dưỡng PHCN Đồ Sơn </t>
  </si>
  <si>
    <t xml:space="preserve"> TT điều dưỡng PHCN Cửa Lò </t>
  </si>
  <si>
    <t xml:space="preserve"> TT ĐD PHCN Phía Nam </t>
  </si>
  <si>
    <t xml:space="preserve"> Trường Cao đẳng XD số 1 </t>
  </si>
  <si>
    <t xml:space="preserve"> Trường Cao đẳng XD TP. HCM </t>
  </si>
  <si>
    <t xml:space="preserve"> Trường Đại học XD miền Trung </t>
  </si>
  <si>
    <t xml:space="preserve"> Trường Đại học XD miền Tây </t>
  </si>
  <si>
    <t xml:space="preserve"> Trường Cao đẳng XD CT đô thị </t>
  </si>
  <si>
    <t xml:space="preserve"> Trường Cao đẳng XD Nam Định </t>
  </si>
  <si>
    <t xml:space="preserve"> Trường Cao đẳng nghề Việt Xô số 1 </t>
  </si>
  <si>
    <t xml:space="preserve"> Trường Đại học Kiến trúc HN </t>
  </si>
  <si>
    <t xml:space="preserve"> Trường Đại học Kiến trúc HCM </t>
  </si>
  <si>
    <t xml:space="preserve"> Học viện Cán bộ QL XD và Đô thị </t>
  </si>
  <si>
    <t xml:space="preserve"> Trường Cao đẳng nghề Lilama 1 </t>
  </si>
  <si>
    <t xml:space="preserve"> Trường Cao đẳng nghề Lilama 2 </t>
  </si>
  <si>
    <t xml:space="preserve"> Trường Cao đẳng nghề Sông Đà </t>
  </si>
  <si>
    <t xml:space="preserve"> Trường Cao đẳng Cơ giới xây dựng </t>
  </si>
  <si>
    <t xml:space="preserve"> Trường Cao đẳng nghề Xây dựng </t>
  </si>
  <si>
    <t xml:space="preserve"> Trường Trung cấp KT - Nghiệp vụ Sông Hồng </t>
  </si>
  <si>
    <t xml:space="preserve"> Trường Trung cấp KT - Nghiệp vụ Hải phòng </t>
  </si>
  <si>
    <t xml:space="preserve"> Trường Trung cấp KT - Nghiệp vụ Vinh </t>
  </si>
  <si>
    <t xml:space="preserve"> Trường Cao đẳng nghề KT - Nghiệp vụ Hà Nội </t>
  </si>
  <si>
    <t xml:space="preserve"> Trường Trung cấp nghề Cơ khí xây dựng </t>
  </si>
  <si>
    <t>Văn phòng hợp phần các khu đô thị nghèo</t>
  </si>
  <si>
    <t>Vụ Khoa học Công nghệ và Môi trường</t>
  </si>
  <si>
    <t>BỘ XÂY DỰNG</t>
  </si>
  <si>
    <t>Biểu số 4/TT90</t>
  </si>
  <si>
    <t xml:space="preserve">  Đon vị tính: Đồng</t>
  </si>
  <si>
    <t>6.10</t>
  </si>
  <si>
    <t>6.11</t>
  </si>
  <si>
    <t>6.12</t>
  </si>
  <si>
    <t>6.13</t>
  </si>
  <si>
    <t>6.14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</si>
  <si>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</si>
  <si>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</si>
  <si>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</si>
  <si>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</si>
  <si>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</si>
  <si>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</si>
  <si>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</si>
  <si>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</si>
  <si>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</si>
  <si>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</si>
  <si>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</si>
  <si>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</si>
  <si>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</si>
  <si>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</si>
  <si>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</si>
  <si>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</si>
  <si>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</si>
  <si>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</si>
  <si>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</si>
  <si>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</si>
  <si>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</si>
  <si>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</si>
  <si>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</si>
  <si>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</si>
  <si>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</si>
  <si>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</si>
  <si>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</si>
  <si>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</si>
  <si>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</si>
  <si>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</si>
  <si>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</si>
  <si>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</si>
  <si>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</si>
  <si>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</si>
  <si>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</si>
  <si>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</si>
  <si>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</si>
  <si>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- Lệ phí cấp giấy phép hoạt động cho nhà thầu</t>
  </si>
  <si>
    <t>- Lệ phí cấp chứng chỉ năng lực hoạt động XD</t>
  </si>
  <si>
    <t>Thu phí</t>
  </si>
  <si>
    <t>- Phí thẩm định dự án</t>
  </si>
  <si>
    <t>- Phí thẩm định thiết kế cơ sở</t>
  </si>
  <si>
    <t>- Phí thẩm định thiết kế kỹ thuật</t>
  </si>
  <si>
    <t>- Phí thẩm định thiết kế bản vẽ thi công, dự toán xây dựng</t>
  </si>
  <si>
    <t>- Phí thẩm định điều kiện kinh doanh dịch vụ kiểm định kỹ thuật an toàn lao động</t>
  </si>
  <si>
    <t>- Phí thẩm định dự toán</t>
  </si>
  <si>
    <t>Số quyết toán được duyệt chi tiết từng đơn vị trực thuộc</t>
  </si>
  <si>
    <t>11.1</t>
  </si>
  <si>
    <t>11.2</t>
  </si>
  <si>
    <t>Chi đào tạo học sinh Lào - Campuchia</t>
  </si>
  <si>
    <t>Chi SN phát thanh, truyền hình, thông tấn</t>
  </si>
  <si>
    <t xml:space="preserve"> QUYẾT TOÁN THU - CHI NGÂN SÁCH NHÀ NƯỚC NĂM 2020</t>
  </si>
  <si>
    <t>6.15</t>
  </si>
  <si>
    <t>6.9</t>
  </si>
  <si>
    <t xml:space="preserve">(Kèm theo Quyết định số 51/QĐ-BXD ngày 11/02/2022 của Bộ trưởng Bộ Xây dựng)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</si>
</sst>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₫&quot;#,##0_);\(&quot;₫&quot;#,##0\)"/>
    <numFmt numFmtId="173" formatCode="&quot;₫&quot;#,##0_);[Red]\(&quot;₫&quot;#,##0\)"/>
    <numFmt numFmtId="174" formatCode="&quot;₫&quot;#,##0.00_);\(&quot;₫&quot;#,##0.00\)"/>
    <numFmt numFmtId="175" formatCode="&quot;₫&quot;#,##0.00_);[Red]\(&quot;₫&quot;#,##0.00\)"/>
    <numFmt numFmtId="176" formatCode="_(&quot;₫&quot;* #,##0_);_(&quot;₫&quot;* \(#,##0\);_(&quot;₫&quot;* &quot;-&quot;_);_(@_)"/>
    <numFmt numFmtId="177" formatCode="_(&quot;₫&quot;* #,##0.00_);_(&quot;₫&quot;* \(#,##0.00\);_(&quot;₫&quot;* &quot;-&quot;??_);_(@_)"/>
    <numFmt numFmtId="178" formatCode="_(* #,##0_);_(* \(#,##0\);_(* &quot;-&quot;??_);_(@_)"/>
    <numFmt numFmtId="179" formatCode="_-* #,##0\ _₫_-;\-* #,##0\ _₫_-;_-* &quot;-&quot;??\ _₫_-;_-@_-"/>
    <numFmt numFmtId="180" formatCode="_-* #,##0.0\ _₫_-;\-* #,##0.0\ _₫_-;_-* &quot;-&quot;??\ _₫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Calibri Light"/>
      <family val="1"/>
    </font>
    <font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color indexed="8"/>
      <name val="Calibri"/>
      <family val="2"/>
    </font>
    <font>
      <b/>
      <sz val="12"/>
      <color indexed="8"/>
      <name val="Calibri Light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Calibri Light"/>
      <family val="1"/>
    </font>
    <font>
      <i/>
      <sz val="12"/>
      <color indexed="8"/>
      <name val="Calibri Light"/>
      <family val="1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sz val="12"/>
      <color theme="1"/>
      <name val="Calibri Light"/>
      <family val="1"/>
    </font>
    <font>
      <sz val="12"/>
      <color theme="1"/>
      <name val="Times New Roman"/>
      <family val="1"/>
    </font>
    <font>
      <i/>
      <sz val="8"/>
      <color theme="1"/>
      <name val="Times New Roman"/>
      <family val="1"/>
    </font>
    <font>
      <i/>
      <sz val="8"/>
      <color theme="1"/>
      <name val="Calibri"/>
      <family val="2"/>
    </font>
    <font>
      <b/>
      <sz val="12"/>
      <color theme="1"/>
      <name val="Calibri Light"/>
      <family val="1"/>
    </font>
    <font>
      <b/>
      <i/>
      <sz val="12"/>
      <color theme="1"/>
      <name val="Times New Roman"/>
      <family val="1"/>
    </font>
    <font>
      <b/>
      <i/>
      <sz val="12"/>
      <color theme="1"/>
      <name val="Calibri Light"/>
      <family val="1"/>
    </font>
    <font>
      <i/>
      <sz val="12"/>
      <color theme="1"/>
      <name val="Calibri Light"/>
      <family val="1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5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178" fontId="57" fillId="0" borderId="10" xfId="42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/>
    </xf>
    <xf numFmtId="0" fontId="59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 quotePrefix="1">
      <alignment horizontal="center"/>
    </xf>
    <xf numFmtId="0" fontId="65" fillId="0" borderId="0" xfId="0" applyFont="1" applyFill="1" applyAlignment="1">
      <alignment/>
    </xf>
    <xf numFmtId="0" fontId="57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right"/>
    </xf>
    <xf numFmtId="0" fontId="66" fillId="0" borderId="0" xfId="0" applyFont="1" applyFill="1" applyAlignment="1">
      <alignment/>
    </xf>
    <xf numFmtId="179" fontId="57" fillId="0" borderId="10" xfId="0" applyNumberFormat="1" applyFont="1" applyFill="1" applyBorder="1" applyAlignment="1">
      <alignment horizontal="right"/>
    </xf>
    <xf numFmtId="0" fontId="67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wrapText="1"/>
    </xf>
    <xf numFmtId="179" fontId="67" fillId="0" borderId="10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0" fontId="63" fillId="0" borderId="10" xfId="0" applyFont="1" applyFill="1" applyBorder="1" applyAlignment="1">
      <alignment horizontal="center"/>
    </xf>
    <xf numFmtId="0" fontId="63" fillId="0" borderId="10" xfId="0" applyFont="1" applyFill="1" applyBorder="1" applyAlignment="1" quotePrefix="1">
      <alignment wrapText="1"/>
    </xf>
    <xf numFmtId="179" fontId="63" fillId="0" borderId="10" xfId="0" applyNumberFormat="1" applyFont="1" applyFill="1" applyBorder="1" applyAlignment="1">
      <alignment horizontal="right"/>
    </xf>
    <xf numFmtId="0" fontId="63" fillId="0" borderId="10" xfId="0" applyFont="1" applyFill="1" applyBorder="1" applyAlignment="1">
      <alignment horizontal="left" vertical="center" wrapText="1"/>
    </xf>
    <xf numFmtId="179" fontId="63" fillId="0" borderId="10" xfId="0" applyNumberFormat="1" applyFont="1" applyFill="1" applyBorder="1" applyAlignment="1">
      <alignment horizontal="right" vertical="top" wrapText="1"/>
    </xf>
    <xf numFmtId="0" fontId="63" fillId="0" borderId="10" xfId="0" applyFont="1" applyFill="1" applyBorder="1" applyAlignment="1">
      <alignment horizontal="right"/>
    </xf>
    <xf numFmtId="179" fontId="63" fillId="0" borderId="10" xfId="42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right" vertical="top" wrapText="1"/>
    </xf>
    <xf numFmtId="0" fontId="59" fillId="0" borderId="10" xfId="0" applyFont="1" applyFill="1" applyBorder="1" applyAlignment="1">
      <alignment horizontal="right"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179" fontId="57" fillId="0" borderId="10" xfId="0" applyNumberFormat="1" applyFont="1" applyFill="1" applyBorder="1" applyAlignment="1">
      <alignment/>
    </xf>
    <xf numFmtId="179" fontId="59" fillId="0" borderId="10" xfId="0" applyNumberFormat="1" applyFont="1" applyFill="1" applyBorder="1" applyAlignment="1">
      <alignment horizontal="right"/>
    </xf>
    <xf numFmtId="0" fontId="71" fillId="0" borderId="0" xfId="0" applyFont="1" applyFill="1" applyAlignment="1">
      <alignment/>
    </xf>
    <xf numFmtId="179" fontId="59" fillId="0" borderId="10" xfId="42" applyNumberFormat="1" applyFont="1" applyFill="1" applyBorder="1" applyAlignment="1">
      <alignment horizontal="right" wrapText="1"/>
    </xf>
    <xf numFmtId="179" fontId="63" fillId="0" borderId="10" xfId="42" applyNumberFormat="1" applyFont="1" applyFill="1" applyBorder="1" applyAlignment="1">
      <alignment horizontal="right"/>
    </xf>
    <xf numFmtId="0" fontId="63" fillId="0" borderId="10" xfId="0" applyFont="1" applyFill="1" applyBorder="1" applyAlignment="1" quotePrefix="1">
      <alignment horizontal="center"/>
    </xf>
    <xf numFmtId="0" fontId="60" fillId="0" borderId="10" xfId="0" applyFont="1" applyFill="1" applyBorder="1" applyAlignment="1">
      <alignment/>
    </xf>
    <xf numFmtId="0" fontId="60" fillId="0" borderId="0" xfId="0" applyFont="1" applyFill="1" applyAlignment="1">
      <alignment horizontal="center"/>
    </xf>
    <xf numFmtId="179" fontId="60" fillId="0" borderId="0" xfId="0" applyNumberFormat="1" applyFont="1" applyFill="1" applyAlignment="1">
      <alignment/>
    </xf>
    <xf numFmtId="0" fontId="59" fillId="0" borderId="10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right"/>
    </xf>
    <xf numFmtId="0" fontId="59" fillId="0" borderId="11" xfId="0" applyFont="1" applyFill="1" applyBorder="1" applyAlignment="1">
      <alignment horizontal="right"/>
    </xf>
    <xf numFmtId="0" fontId="55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F167"/>
  <sheetViews>
    <sheetView showGridLines="0" tabSelected="1" zoomScalePageLayoutView="0" workbookViewId="0" topLeftCell="A1">
      <selection activeCell="A2" sqref="A2:IV2"/>
    </sheetView>
  </sheetViews>
  <sheetFormatPr defaultColWidth="9.00390625" defaultRowHeight="15"/>
  <cols>
    <col min="1" max="1" width="5.00390625" style="51" customWidth="1"/>
    <col min="2" max="2" width="46.421875" style="6" customWidth="1"/>
    <col min="3" max="3" width="21.7109375" style="43" customWidth="1"/>
    <col min="4" max="4" width="21.7109375" style="43" bestFit="1" customWidth="1"/>
    <col min="5" max="5" width="7.421875" style="6" customWidth="1"/>
    <col min="6" max="6" width="21.7109375" style="6" customWidth="1"/>
    <col min="7" max="7" width="19.8515625" style="6" bestFit="1" customWidth="1"/>
    <col min="8" max="8" width="17.7109375" style="6" customWidth="1"/>
    <col min="9" max="12" width="18.28125" style="6" customWidth="1"/>
    <col min="13" max="13" width="18.7109375" style="6" customWidth="1"/>
    <col min="14" max="14" width="17.28125" style="6" customWidth="1"/>
    <col min="15" max="15" width="17.8515625" style="6" customWidth="1"/>
    <col min="16" max="16" width="17.28125" style="6" customWidth="1"/>
    <col min="17" max="17" width="18.28125" style="6" customWidth="1"/>
    <col min="18" max="19" width="15.7109375" style="6" customWidth="1"/>
    <col min="20" max="24" width="18.28125" style="6" customWidth="1"/>
    <col min="25" max="26" width="17.28125" style="6" customWidth="1"/>
    <col min="27" max="27" width="18.28125" style="6" customWidth="1"/>
    <col min="28" max="30" width="17.28125" style="6" customWidth="1"/>
    <col min="31" max="32" width="18.28125" style="6" customWidth="1"/>
    <col min="33" max="36" width="17.28125" style="6" customWidth="1"/>
    <col min="37" max="51" width="18.28125" style="6" customWidth="1"/>
    <col min="52" max="52" width="17.28125" style="6" customWidth="1"/>
    <col min="53" max="56" width="18.28125" style="6" customWidth="1"/>
    <col min="57" max="57" width="15.7109375" style="6" hidden="1" customWidth="1"/>
    <col min="58" max="58" width="18.7109375" style="6" hidden="1" customWidth="1"/>
    <col min="59" max="16384" width="9.00390625" style="6" customWidth="1"/>
  </cols>
  <sheetData>
    <row r="1" spans="1:9" ht="18.75" customHeight="1">
      <c r="A1" s="4" t="s">
        <v>116</v>
      </c>
      <c r="B1" s="5"/>
      <c r="C1" s="5"/>
      <c r="D1" s="5"/>
      <c r="E1" s="5"/>
      <c r="F1" s="5"/>
      <c r="H1" s="7"/>
      <c r="I1" s="7" t="s">
        <v>117</v>
      </c>
    </row>
    <row r="2" spans="1:9" ht="19.5" customHeight="1">
      <c r="A2" s="57" t="s">
        <v>175</v>
      </c>
      <c r="B2" s="57"/>
      <c r="C2" s="57"/>
      <c r="D2" s="57"/>
      <c r="E2" s="57"/>
      <c r="F2" s="57"/>
      <c r="G2" s="57"/>
      <c r="H2" s="57"/>
      <c r="I2" s="57"/>
    </row>
    <row r="3" spans="1:9" s="8" customFormat="1" ht="19.5" customHeight="1">
      <c r="A3" s="56" t="s">
        <v>178</v>
      </c>
      <c r="B3" s="56"/>
      <c r="C3" s="56"/>
      <c r="D3" s="56"/>
      <c r="E3" s="56"/>
      <c r="F3" s="56"/>
      <c r="G3" s="56"/>
      <c r="H3" s="56"/>
      <c r="I3" s="56"/>
    </row>
    <row r="4" spans="1:8" s="8" customFormat="1" ht="18.75">
      <c r="A4" s="1"/>
      <c r="B4" s="1"/>
      <c r="C4" s="1"/>
      <c r="D4" s="1"/>
      <c r="E4" s="1"/>
      <c r="F4" s="1"/>
      <c r="G4" s="1"/>
      <c r="H4" s="1"/>
    </row>
    <row r="5" spans="1:9" ht="15.75">
      <c r="A5" s="9"/>
      <c r="B5" s="10"/>
      <c r="C5" s="54"/>
      <c r="D5" s="54"/>
      <c r="E5" s="55"/>
      <c r="F5" s="55"/>
      <c r="H5" s="55" t="s">
        <v>118</v>
      </c>
      <c r="I5" s="55"/>
    </row>
    <row r="6" spans="1:58" ht="85.5" customHeight="1">
      <c r="A6" s="11" t="s">
        <v>0</v>
      </c>
      <c r="B6" s="12" t="s">
        <v>1</v>
      </c>
      <c r="C6" s="11" t="s">
        <v>2</v>
      </c>
      <c r="D6" s="11" t="s">
        <v>3</v>
      </c>
      <c r="E6" s="11" t="s">
        <v>4</v>
      </c>
      <c r="F6" s="11" t="s">
        <v>170</v>
      </c>
      <c r="G6" s="3" t="s">
        <v>64</v>
      </c>
      <c r="H6" s="3" t="s">
        <v>65</v>
      </c>
      <c r="I6" s="3" t="s">
        <v>66</v>
      </c>
      <c r="J6" s="3" t="s">
        <v>67</v>
      </c>
      <c r="K6" s="3" t="s">
        <v>68</v>
      </c>
      <c r="L6" s="3" t="s">
        <v>69</v>
      </c>
      <c r="M6" s="3" t="s">
        <v>70</v>
      </c>
      <c r="N6" s="3" t="s">
        <v>71</v>
      </c>
      <c r="O6" s="3" t="s">
        <v>72</v>
      </c>
      <c r="P6" s="3" t="s">
        <v>73</v>
      </c>
      <c r="Q6" s="3" t="s">
        <v>74</v>
      </c>
      <c r="R6" s="13" t="s">
        <v>75</v>
      </c>
      <c r="S6" s="13" t="s">
        <v>76</v>
      </c>
      <c r="T6" s="3" t="s">
        <v>77</v>
      </c>
      <c r="U6" s="3" t="s">
        <v>78</v>
      </c>
      <c r="V6" s="3" t="s">
        <v>79</v>
      </c>
      <c r="W6" s="3" t="s">
        <v>80</v>
      </c>
      <c r="X6" s="3" t="s">
        <v>81</v>
      </c>
      <c r="Y6" s="3" t="s">
        <v>82</v>
      </c>
      <c r="Z6" s="3" t="s">
        <v>83</v>
      </c>
      <c r="AA6" s="3" t="s">
        <v>84</v>
      </c>
      <c r="AB6" s="3" t="s">
        <v>85</v>
      </c>
      <c r="AC6" s="3" t="s">
        <v>86</v>
      </c>
      <c r="AD6" s="3" t="s">
        <v>87</v>
      </c>
      <c r="AE6" s="3" t="s">
        <v>88</v>
      </c>
      <c r="AF6" s="3" t="s">
        <v>89</v>
      </c>
      <c r="AG6" s="3" t="s">
        <v>90</v>
      </c>
      <c r="AH6" s="3" t="s">
        <v>91</v>
      </c>
      <c r="AI6" s="3" t="s">
        <v>92</v>
      </c>
      <c r="AJ6" s="3" t="s">
        <v>93</v>
      </c>
      <c r="AK6" s="3" t="s">
        <v>94</v>
      </c>
      <c r="AL6" s="3" t="s">
        <v>95</v>
      </c>
      <c r="AM6" s="3" t="s">
        <v>96</v>
      </c>
      <c r="AN6" s="3" t="s">
        <v>97</v>
      </c>
      <c r="AO6" s="3" t="s">
        <v>98</v>
      </c>
      <c r="AP6" s="3" t="s">
        <v>99</v>
      </c>
      <c r="AQ6" s="3" t="s">
        <v>100</v>
      </c>
      <c r="AR6" s="3" t="s">
        <v>101</v>
      </c>
      <c r="AS6" s="3" t="s">
        <v>102</v>
      </c>
      <c r="AT6" s="3" t="s">
        <v>103</v>
      </c>
      <c r="AU6" s="3" t="s">
        <v>104</v>
      </c>
      <c r="AV6" s="3" t="s">
        <v>105</v>
      </c>
      <c r="AW6" s="3" t="s">
        <v>106</v>
      </c>
      <c r="AX6" s="3" t="s">
        <v>107</v>
      </c>
      <c r="AY6" s="3" t="s">
        <v>108</v>
      </c>
      <c r="AZ6" s="3" t="s">
        <v>109</v>
      </c>
      <c r="BA6" s="3" t="s">
        <v>110</v>
      </c>
      <c r="BB6" s="3" t="s">
        <v>111</v>
      </c>
      <c r="BC6" s="3" t="s">
        <v>112</v>
      </c>
      <c r="BD6" s="3" t="s">
        <v>113</v>
      </c>
      <c r="BE6" s="3" t="s">
        <v>114</v>
      </c>
      <c r="BF6" s="3" t="s">
        <v>115</v>
      </c>
    </row>
    <row r="7" spans="1:58" s="17" customFormat="1" ht="11.25">
      <c r="A7" s="14">
        <v>1</v>
      </c>
      <c r="B7" s="14">
        <v>2</v>
      </c>
      <c r="C7" s="14">
        <v>3</v>
      </c>
      <c r="D7" s="14">
        <v>4</v>
      </c>
      <c r="E7" s="14" t="s">
        <v>5</v>
      </c>
      <c r="F7" s="14">
        <v>6</v>
      </c>
      <c r="G7" s="15">
        <v>6.1</v>
      </c>
      <c r="H7" s="15">
        <v>6.2</v>
      </c>
      <c r="I7" s="15">
        <v>6.3</v>
      </c>
      <c r="J7" s="15">
        <v>6.4</v>
      </c>
      <c r="K7" s="15">
        <v>6.5</v>
      </c>
      <c r="L7" s="15">
        <v>6.6</v>
      </c>
      <c r="M7" s="15">
        <v>6.7</v>
      </c>
      <c r="N7" s="15">
        <v>6.8</v>
      </c>
      <c r="O7" s="16" t="s">
        <v>177</v>
      </c>
      <c r="P7" s="16" t="s">
        <v>119</v>
      </c>
      <c r="Q7" s="16" t="s">
        <v>120</v>
      </c>
      <c r="R7" s="16" t="s">
        <v>121</v>
      </c>
      <c r="S7" s="16" t="s">
        <v>122</v>
      </c>
      <c r="T7" s="16" t="s">
        <v>123</v>
      </c>
      <c r="U7" s="16" t="s">
        <v>176</v>
      </c>
      <c r="V7" s="16" t="s">
        <v>124</v>
      </c>
      <c r="W7" s="16" t="s">
        <v>125</v>
      </c>
      <c r="X7" s="16" t="s">
        <v>126</v>
      </c>
      <c r="Y7" s="16" t="s">
        <v>127</v>
      </c>
      <c r="Z7" s="16" t="s">
        <v>128</v>
      </c>
      <c r="AA7" s="16" t="s">
        <v>129</v>
      </c>
      <c r="AB7" s="16" t="s">
        <v>130</v>
      </c>
      <c r="AC7" s="16" t="s">
        <v>131</v>
      </c>
      <c r="AD7" s="16" t="s">
        <v>132</v>
      </c>
      <c r="AE7" s="16" t="s">
        <v>133</v>
      </c>
      <c r="AF7" s="16" t="s">
        <v>134</v>
      </c>
      <c r="AG7" s="16" t="s">
        <v>135</v>
      </c>
      <c r="AH7" s="16" t="s">
        <v>136</v>
      </c>
      <c r="AI7" s="16" t="s">
        <v>137</v>
      </c>
      <c r="AJ7" s="16" t="s">
        <v>138</v>
      </c>
      <c r="AK7" s="16" t="s">
        <v>139</v>
      </c>
      <c r="AL7" s="16" t="s">
        <v>140</v>
      </c>
      <c r="AM7" s="16" t="s">
        <v>141</v>
      </c>
      <c r="AN7" s="16" t="s">
        <v>142</v>
      </c>
      <c r="AO7" s="16" t="s">
        <v>143</v>
      </c>
      <c r="AP7" s="16" t="s">
        <v>144</v>
      </c>
      <c r="AQ7" s="16" t="s">
        <v>145</v>
      </c>
      <c r="AR7" s="16" t="s">
        <v>146</v>
      </c>
      <c r="AS7" s="16" t="s">
        <v>147</v>
      </c>
      <c r="AT7" s="16" t="s">
        <v>148</v>
      </c>
      <c r="AU7" s="16" t="s">
        <v>149</v>
      </c>
      <c r="AV7" s="16" t="s">
        <v>150</v>
      </c>
      <c r="AW7" s="16" t="s">
        <v>151</v>
      </c>
      <c r="AX7" s="16" t="s">
        <v>152</v>
      </c>
      <c r="AY7" s="16" t="s">
        <v>153</v>
      </c>
      <c r="AZ7" s="16" t="s">
        <v>154</v>
      </c>
      <c r="BA7" s="16" t="s">
        <v>155</v>
      </c>
      <c r="BB7" s="16" t="s">
        <v>156</v>
      </c>
      <c r="BC7" s="16" t="s">
        <v>157</v>
      </c>
      <c r="BD7" s="16" t="s">
        <v>158</v>
      </c>
      <c r="BE7" s="16" t="s">
        <v>159</v>
      </c>
      <c r="BF7" s="16" t="s">
        <v>160</v>
      </c>
    </row>
    <row r="8" spans="1:58" s="21" customFormat="1" ht="15.75">
      <c r="A8" s="18" t="s">
        <v>6</v>
      </c>
      <c r="B8" s="19" t="s">
        <v>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58" s="21" customFormat="1" ht="15.75">
      <c r="A9" s="18" t="s">
        <v>8</v>
      </c>
      <c r="B9" s="19" t="s">
        <v>9</v>
      </c>
      <c r="C9" s="22">
        <f>C10+C13</f>
        <v>9802473726</v>
      </c>
      <c r="D9" s="22">
        <f aca="true" t="shared" si="0" ref="D9:BF9">D10+D13</f>
        <v>9802473726</v>
      </c>
      <c r="E9" s="22">
        <f t="shared" si="0"/>
        <v>0</v>
      </c>
      <c r="F9" s="22">
        <f t="shared" si="0"/>
        <v>9802473726</v>
      </c>
      <c r="G9" s="22">
        <f t="shared" si="0"/>
        <v>66103395</v>
      </c>
      <c r="H9" s="22">
        <f t="shared" si="0"/>
        <v>2383899264</v>
      </c>
      <c r="I9" s="22">
        <f t="shared" si="0"/>
        <v>0</v>
      </c>
      <c r="J9" s="22">
        <f t="shared" si="0"/>
        <v>76500000</v>
      </c>
      <c r="K9" s="22">
        <f t="shared" si="0"/>
        <v>0</v>
      </c>
      <c r="L9" s="22">
        <f t="shared" si="0"/>
        <v>963557363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22">
        <f t="shared" si="0"/>
        <v>5552757506</v>
      </c>
      <c r="Q9" s="22">
        <f t="shared" si="0"/>
        <v>759656198</v>
      </c>
      <c r="R9" s="22">
        <f t="shared" si="0"/>
        <v>0</v>
      </c>
      <c r="S9" s="22">
        <f t="shared" si="0"/>
        <v>0</v>
      </c>
      <c r="T9" s="22">
        <f t="shared" si="0"/>
        <v>0</v>
      </c>
      <c r="U9" s="22">
        <f t="shared" si="0"/>
        <v>0</v>
      </c>
      <c r="V9" s="22">
        <f t="shared" si="0"/>
        <v>0</v>
      </c>
      <c r="W9" s="22">
        <f t="shared" si="0"/>
        <v>0</v>
      </c>
      <c r="X9" s="22">
        <f t="shared" si="0"/>
        <v>0</v>
      </c>
      <c r="Y9" s="22">
        <f t="shared" si="0"/>
        <v>0</v>
      </c>
      <c r="Z9" s="22">
        <f t="shared" si="0"/>
        <v>0</v>
      </c>
      <c r="AA9" s="22">
        <f t="shared" si="0"/>
        <v>0</v>
      </c>
      <c r="AB9" s="22">
        <f t="shared" si="0"/>
        <v>0</v>
      </c>
      <c r="AC9" s="22">
        <f t="shared" si="0"/>
        <v>0</v>
      </c>
      <c r="AD9" s="22">
        <f t="shared" si="0"/>
        <v>0</v>
      </c>
      <c r="AE9" s="22">
        <f t="shared" si="0"/>
        <v>0</v>
      </c>
      <c r="AF9" s="22">
        <f t="shared" si="0"/>
        <v>0</v>
      </c>
      <c r="AG9" s="22">
        <f t="shared" si="0"/>
        <v>0</v>
      </c>
      <c r="AH9" s="22">
        <f t="shared" si="0"/>
        <v>0</v>
      </c>
      <c r="AI9" s="22">
        <f t="shared" si="0"/>
        <v>0</v>
      </c>
      <c r="AJ9" s="22">
        <f t="shared" si="0"/>
        <v>0</v>
      </c>
      <c r="AK9" s="22">
        <f t="shared" si="0"/>
        <v>0</v>
      </c>
      <c r="AL9" s="22">
        <f t="shared" si="0"/>
        <v>0</v>
      </c>
      <c r="AM9" s="22">
        <f t="shared" si="0"/>
        <v>0</v>
      </c>
      <c r="AN9" s="22">
        <f t="shared" si="0"/>
        <v>0</v>
      </c>
      <c r="AO9" s="22">
        <f t="shared" si="0"/>
        <v>0</v>
      </c>
      <c r="AP9" s="22">
        <f t="shared" si="0"/>
        <v>0</v>
      </c>
      <c r="AQ9" s="22">
        <f t="shared" si="0"/>
        <v>0</v>
      </c>
      <c r="AR9" s="22">
        <f t="shared" si="0"/>
        <v>0</v>
      </c>
      <c r="AS9" s="22">
        <f t="shared" si="0"/>
        <v>0</v>
      </c>
      <c r="AT9" s="22">
        <f t="shared" si="0"/>
        <v>0</v>
      </c>
      <c r="AU9" s="22">
        <f t="shared" si="0"/>
        <v>0</v>
      </c>
      <c r="AV9" s="22">
        <f t="shared" si="0"/>
        <v>0</v>
      </c>
      <c r="AW9" s="22">
        <f t="shared" si="0"/>
        <v>0</v>
      </c>
      <c r="AX9" s="22">
        <f t="shared" si="0"/>
        <v>0</v>
      </c>
      <c r="AY9" s="22">
        <f t="shared" si="0"/>
        <v>0</v>
      </c>
      <c r="AZ9" s="22">
        <f t="shared" si="0"/>
        <v>0</v>
      </c>
      <c r="BA9" s="22">
        <f t="shared" si="0"/>
        <v>0</v>
      </c>
      <c r="BB9" s="22">
        <f t="shared" si="0"/>
        <v>0</v>
      </c>
      <c r="BC9" s="22">
        <f t="shared" si="0"/>
        <v>0</v>
      </c>
      <c r="BD9" s="22">
        <f t="shared" si="0"/>
        <v>0</v>
      </c>
      <c r="BE9" s="22">
        <f t="shared" si="0"/>
        <v>0</v>
      </c>
      <c r="BF9" s="22">
        <f t="shared" si="0"/>
        <v>0</v>
      </c>
    </row>
    <row r="10" spans="1:58" s="26" customFormat="1" ht="15.75">
      <c r="A10" s="23">
        <v>1</v>
      </c>
      <c r="B10" s="24" t="s">
        <v>10</v>
      </c>
      <c r="C10" s="25">
        <f>C11+C12</f>
        <v>1734700000</v>
      </c>
      <c r="D10" s="25">
        <f aca="true" t="shared" si="1" ref="D10:BF10">D11+D12</f>
        <v>1734700000</v>
      </c>
      <c r="E10" s="25">
        <f t="shared" si="1"/>
        <v>0</v>
      </c>
      <c r="F10" s="25">
        <f t="shared" si="1"/>
        <v>1734700000</v>
      </c>
      <c r="G10" s="25">
        <f t="shared" si="1"/>
        <v>0</v>
      </c>
      <c r="H10" s="25">
        <f t="shared" si="1"/>
        <v>75950000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0</v>
      </c>
      <c r="M10" s="25">
        <f t="shared" si="1"/>
        <v>0</v>
      </c>
      <c r="N10" s="25">
        <f t="shared" si="1"/>
        <v>0</v>
      </c>
      <c r="O10" s="25">
        <f t="shared" si="1"/>
        <v>0</v>
      </c>
      <c r="P10" s="25">
        <f t="shared" si="1"/>
        <v>1658750000</v>
      </c>
      <c r="Q10" s="25">
        <f t="shared" si="1"/>
        <v>0</v>
      </c>
      <c r="R10" s="25">
        <f t="shared" si="1"/>
        <v>0</v>
      </c>
      <c r="S10" s="25">
        <f t="shared" si="1"/>
        <v>0</v>
      </c>
      <c r="T10" s="25">
        <f t="shared" si="1"/>
        <v>0</v>
      </c>
      <c r="U10" s="25">
        <f t="shared" si="1"/>
        <v>0</v>
      </c>
      <c r="V10" s="25">
        <f t="shared" si="1"/>
        <v>0</v>
      </c>
      <c r="W10" s="25">
        <f t="shared" si="1"/>
        <v>0</v>
      </c>
      <c r="X10" s="25">
        <f t="shared" si="1"/>
        <v>0</v>
      </c>
      <c r="Y10" s="25">
        <f t="shared" si="1"/>
        <v>0</v>
      </c>
      <c r="Z10" s="25">
        <f t="shared" si="1"/>
        <v>0</v>
      </c>
      <c r="AA10" s="25">
        <f t="shared" si="1"/>
        <v>0</v>
      </c>
      <c r="AB10" s="25">
        <f t="shared" si="1"/>
        <v>0</v>
      </c>
      <c r="AC10" s="25">
        <f t="shared" si="1"/>
        <v>0</v>
      </c>
      <c r="AD10" s="25">
        <f t="shared" si="1"/>
        <v>0</v>
      </c>
      <c r="AE10" s="25">
        <f t="shared" si="1"/>
        <v>0</v>
      </c>
      <c r="AF10" s="25">
        <f t="shared" si="1"/>
        <v>0</v>
      </c>
      <c r="AG10" s="25">
        <f t="shared" si="1"/>
        <v>0</v>
      </c>
      <c r="AH10" s="25">
        <f t="shared" si="1"/>
        <v>0</v>
      </c>
      <c r="AI10" s="25">
        <f t="shared" si="1"/>
        <v>0</v>
      </c>
      <c r="AJ10" s="25">
        <f t="shared" si="1"/>
        <v>0</v>
      </c>
      <c r="AK10" s="25">
        <f t="shared" si="1"/>
        <v>0</v>
      </c>
      <c r="AL10" s="25">
        <f t="shared" si="1"/>
        <v>0</v>
      </c>
      <c r="AM10" s="25">
        <f t="shared" si="1"/>
        <v>0</v>
      </c>
      <c r="AN10" s="25">
        <f t="shared" si="1"/>
        <v>0</v>
      </c>
      <c r="AO10" s="25">
        <f t="shared" si="1"/>
        <v>0</v>
      </c>
      <c r="AP10" s="25">
        <f t="shared" si="1"/>
        <v>0</v>
      </c>
      <c r="AQ10" s="25">
        <f t="shared" si="1"/>
        <v>0</v>
      </c>
      <c r="AR10" s="25">
        <f t="shared" si="1"/>
        <v>0</v>
      </c>
      <c r="AS10" s="25">
        <f t="shared" si="1"/>
        <v>0</v>
      </c>
      <c r="AT10" s="25">
        <f t="shared" si="1"/>
        <v>0</v>
      </c>
      <c r="AU10" s="25">
        <f t="shared" si="1"/>
        <v>0</v>
      </c>
      <c r="AV10" s="25">
        <f t="shared" si="1"/>
        <v>0</v>
      </c>
      <c r="AW10" s="25">
        <f t="shared" si="1"/>
        <v>0</v>
      </c>
      <c r="AX10" s="25">
        <f t="shared" si="1"/>
        <v>0</v>
      </c>
      <c r="AY10" s="25">
        <f t="shared" si="1"/>
        <v>0</v>
      </c>
      <c r="AZ10" s="25">
        <f t="shared" si="1"/>
        <v>0</v>
      </c>
      <c r="BA10" s="25">
        <f t="shared" si="1"/>
        <v>0</v>
      </c>
      <c r="BB10" s="25">
        <f t="shared" si="1"/>
        <v>0</v>
      </c>
      <c r="BC10" s="25">
        <f t="shared" si="1"/>
        <v>0</v>
      </c>
      <c r="BD10" s="25">
        <f t="shared" si="1"/>
        <v>0</v>
      </c>
      <c r="BE10" s="25">
        <f t="shared" si="1"/>
        <v>0</v>
      </c>
      <c r="BF10" s="25">
        <f t="shared" si="1"/>
        <v>0</v>
      </c>
    </row>
    <row r="11" spans="1:58" s="8" customFormat="1" ht="15.75">
      <c r="A11" s="27"/>
      <c r="B11" s="28" t="s">
        <v>161</v>
      </c>
      <c r="C11" s="29">
        <f>D11</f>
        <v>295000000</v>
      </c>
      <c r="D11" s="29">
        <f>SUM(G11:BF11)</f>
        <v>295000000</v>
      </c>
      <c r="E11" s="29"/>
      <c r="F11" s="29">
        <f>D11</f>
        <v>295000000</v>
      </c>
      <c r="G11" s="29"/>
      <c r="H11" s="29">
        <v>71000000</v>
      </c>
      <c r="I11" s="29"/>
      <c r="J11" s="29"/>
      <c r="K11" s="29"/>
      <c r="L11" s="29"/>
      <c r="M11" s="29"/>
      <c r="N11" s="29"/>
      <c r="O11" s="29"/>
      <c r="P11" s="29">
        <v>224000000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</row>
    <row r="12" spans="1:58" s="8" customFormat="1" ht="15.75">
      <c r="A12" s="27"/>
      <c r="B12" s="28" t="s">
        <v>162</v>
      </c>
      <c r="C12" s="29">
        <f>D12</f>
        <v>1439700000</v>
      </c>
      <c r="D12" s="29">
        <f>SUM(G12:BF12)</f>
        <v>1439700000</v>
      </c>
      <c r="E12" s="29"/>
      <c r="F12" s="29">
        <f>D12</f>
        <v>1439700000</v>
      </c>
      <c r="G12" s="29"/>
      <c r="H12" s="29">
        <v>4950000</v>
      </c>
      <c r="I12" s="29"/>
      <c r="J12" s="29"/>
      <c r="K12" s="29"/>
      <c r="L12" s="29"/>
      <c r="M12" s="29"/>
      <c r="N12" s="29"/>
      <c r="O12" s="29"/>
      <c r="P12" s="29">
        <v>1434750000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</row>
    <row r="13" spans="1:58" s="26" customFormat="1" ht="15.75">
      <c r="A13" s="23">
        <v>2</v>
      </c>
      <c r="B13" s="24" t="s">
        <v>163</v>
      </c>
      <c r="C13" s="25">
        <f>SUM(C14:C19)</f>
        <v>8067773726</v>
      </c>
      <c r="D13" s="25">
        <f aca="true" t="shared" si="2" ref="D13:BF13">SUM(D14:D19)</f>
        <v>8067773726</v>
      </c>
      <c r="E13" s="25">
        <f t="shared" si="2"/>
        <v>0</v>
      </c>
      <c r="F13" s="25">
        <f t="shared" si="2"/>
        <v>8067773726</v>
      </c>
      <c r="G13" s="25">
        <f t="shared" si="2"/>
        <v>66103395</v>
      </c>
      <c r="H13" s="25">
        <f t="shared" si="2"/>
        <v>2307949264</v>
      </c>
      <c r="I13" s="25">
        <f t="shared" si="2"/>
        <v>0</v>
      </c>
      <c r="J13" s="25">
        <f t="shared" si="2"/>
        <v>76500000</v>
      </c>
      <c r="K13" s="25">
        <f t="shared" si="2"/>
        <v>0</v>
      </c>
      <c r="L13" s="25">
        <f t="shared" si="2"/>
        <v>963557363</v>
      </c>
      <c r="M13" s="25">
        <f t="shared" si="2"/>
        <v>0</v>
      </c>
      <c r="N13" s="25">
        <f t="shared" si="2"/>
        <v>0</v>
      </c>
      <c r="O13" s="25">
        <f t="shared" si="2"/>
        <v>0</v>
      </c>
      <c r="P13" s="25">
        <f t="shared" si="2"/>
        <v>3894007506</v>
      </c>
      <c r="Q13" s="25">
        <f t="shared" si="2"/>
        <v>759656198</v>
      </c>
      <c r="R13" s="25">
        <f t="shared" si="2"/>
        <v>0</v>
      </c>
      <c r="S13" s="25">
        <f t="shared" si="2"/>
        <v>0</v>
      </c>
      <c r="T13" s="25">
        <f t="shared" si="2"/>
        <v>0</v>
      </c>
      <c r="U13" s="25">
        <f t="shared" si="2"/>
        <v>0</v>
      </c>
      <c r="V13" s="25">
        <f t="shared" si="2"/>
        <v>0</v>
      </c>
      <c r="W13" s="25">
        <f t="shared" si="2"/>
        <v>0</v>
      </c>
      <c r="X13" s="25">
        <f t="shared" si="2"/>
        <v>0</v>
      </c>
      <c r="Y13" s="25">
        <f t="shared" si="2"/>
        <v>0</v>
      </c>
      <c r="Z13" s="25">
        <f t="shared" si="2"/>
        <v>0</v>
      </c>
      <c r="AA13" s="25">
        <f t="shared" si="2"/>
        <v>0</v>
      </c>
      <c r="AB13" s="25">
        <f t="shared" si="2"/>
        <v>0</v>
      </c>
      <c r="AC13" s="25">
        <f t="shared" si="2"/>
        <v>0</v>
      </c>
      <c r="AD13" s="25">
        <f t="shared" si="2"/>
        <v>0</v>
      </c>
      <c r="AE13" s="25">
        <f t="shared" si="2"/>
        <v>0</v>
      </c>
      <c r="AF13" s="25">
        <f t="shared" si="2"/>
        <v>0</v>
      </c>
      <c r="AG13" s="25">
        <f t="shared" si="2"/>
        <v>0</v>
      </c>
      <c r="AH13" s="25">
        <f t="shared" si="2"/>
        <v>0</v>
      </c>
      <c r="AI13" s="25">
        <f t="shared" si="2"/>
        <v>0</v>
      </c>
      <c r="AJ13" s="25">
        <f t="shared" si="2"/>
        <v>0</v>
      </c>
      <c r="AK13" s="25">
        <f t="shared" si="2"/>
        <v>0</v>
      </c>
      <c r="AL13" s="25">
        <f t="shared" si="2"/>
        <v>0</v>
      </c>
      <c r="AM13" s="25">
        <f t="shared" si="2"/>
        <v>0</v>
      </c>
      <c r="AN13" s="25">
        <f t="shared" si="2"/>
        <v>0</v>
      </c>
      <c r="AO13" s="25">
        <f t="shared" si="2"/>
        <v>0</v>
      </c>
      <c r="AP13" s="25">
        <f t="shared" si="2"/>
        <v>0</v>
      </c>
      <c r="AQ13" s="25">
        <f t="shared" si="2"/>
        <v>0</v>
      </c>
      <c r="AR13" s="25">
        <f t="shared" si="2"/>
        <v>0</v>
      </c>
      <c r="AS13" s="25">
        <f t="shared" si="2"/>
        <v>0</v>
      </c>
      <c r="AT13" s="25">
        <f t="shared" si="2"/>
        <v>0</v>
      </c>
      <c r="AU13" s="25">
        <f t="shared" si="2"/>
        <v>0</v>
      </c>
      <c r="AV13" s="25">
        <f t="shared" si="2"/>
        <v>0</v>
      </c>
      <c r="AW13" s="25">
        <f t="shared" si="2"/>
        <v>0</v>
      </c>
      <c r="AX13" s="25">
        <f t="shared" si="2"/>
        <v>0</v>
      </c>
      <c r="AY13" s="25">
        <f t="shared" si="2"/>
        <v>0</v>
      </c>
      <c r="AZ13" s="25">
        <f t="shared" si="2"/>
        <v>0</v>
      </c>
      <c r="BA13" s="25">
        <f t="shared" si="2"/>
        <v>0</v>
      </c>
      <c r="BB13" s="25">
        <f t="shared" si="2"/>
        <v>0</v>
      </c>
      <c r="BC13" s="25">
        <f t="shared" si="2"/>
        <v>0</v>
      </c>
      <c r="BD13" s="25">
        <f t="shared" si="2"/>
        <v>0</v>
      </c>
      <c r="BE13" s="25">
        <f t="shared" si="2"/>
        <v>0</v>
      </c>
      <c r="BF13" s="25">
        <f t="shared" si="2"/>
        <v>0</v>
      </c>
    </row>
    <row r="14" spans="1:58" s="8" customFormat="1" ht="15.75">
      <c r="A14" s="27"/>
      <c r="B14" s="28" t="s">
        <v>164</v>
      </c>
      <c r="C14" s="29">
        <f aca="true" t="shared" si="3" ref="C14:C19">D14</f>
        <v>362170975</v>
      </c>
      <c r="D14" s="29">
        <f aca="true" t="shared" si="4" ref="D14:D19">SUM(G14:BF14)</f>
        <v>362170975</v>
      </c>
      <c r="E14" s="29"/>
      <c r="F14" s="29">
        <f aca="true" t="shared" si="5" ref="F14:F19">D14</f>
        <v>362170975</v>
      </c>
      <c r="G14" s="29">
        <v>66103395</v>
      </c>
      <c r="H14" s="29">
        <v>54788934</v>
      </c>
      <c r="I14" s="29"/>
      <c r="J14" s="29"/>
      <c r="K14" s="29"/>
      <c r="L14" s="29"/>
      <c r="M14" s="29"/>
      <c r="N14" s="29"/>
      <c r="O14" s="29"/>
      <c r="P14" s="29">
        <v>241278646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</row>
    <row r="15" spans="1:58" s="8" customFormat="1" ht="15.75">
      <c r="A15" s="27"/>
      <c r="B15" s="28" t="s">
        <v>165</v>
      </c>
      <c r="C15" s="29">
        <f t="shared" si="3"/>
        <v>4360743207</v>
      </c>
      <c r="D15" s="29">
        <f t="shared" si="4"/>
        <v>4360743207</v>
      </c>
      <c r="E15" s="29"/>
      <c r="F15" s="29">
        <f t="shared" si="5"/>
        <v>4360743207</v>
      </c>
      <c r="G15" s="29"/>
      <c r="H15" s="29">
        <v>470798869</v>
      </c>
      <c r="I15" s="29"/>
      <c r="J15" s="29"/>
      <c r="K15" s="29"/>
      <c r="L15" s="29">
        <v>237215478</v>
      </c>
      <c r="M15" s="29"/>
      <c r="N15" s="29"/>
      <c r="O15" s="29"/>
      <c r="P15" s="29">
        <v>3652728860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</row>
    <row r="16" spans="1:58" s="8" customFormat="1" ht="15.75">
      <c r="A16" s="27"/>
      <c r="B16" s="28" t="s">
        <v>166</v>
      </c>
      <c r="C16" s="29">
        <f t="shared" si="3"/>
        <v>1537463570</v>
      </c>
      <c r="D16" s="29">
        <f t="shared" si="4"/>
        <v>1537463570</v>
      </c>
      <c r="E16" s="29"/>
      <c r="F16" s="29">
        <f t="shared" si="5"/>
        <v>1537463570</v>
      </c>
      <c r="G16" s="29"/>
      <c r="H16" s="29">
        <v>1537463570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</row>
    <row r="17" spans="1:58" s="8" customFormat="1" ht="31.5">
      <c r="A17" s="27"/>
      <c r="B17" s="28" t="s">
        <v>167</v>
      </c>
      <c r="C17" s="29">
        <f t="shared" si="3"/>
        <v>971239776</v>
      </c>
      <c r="D17" s="29">
        <f t="shared" si="4"/>
        <v>971239776</v>
      </c>
      <c r="E17" s="29"/>
      <c r="F17" s="29">
        <f t="shared" si="5"/>
        <v>971239776</v>
      </c>
      <c r="G17" s="29"/>
      <c r="H17" s="29">
        <v>244897891</v>
      </c>
      <c r="I17" s="29"/>
      <c r="J17" s="29"/>
      <c r="K17" s="29"/>
      <c r="L17" s="29">
        <v>726341885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</row>
    <row r="18" spans="1:58" s="8" customFormat="1" ht="31.5">
      <c r="A18" s="27"/>
      <c r="B18" s="28" t="s">
        <v>168</v>
      </c>
      <c r="C18" s="29">
        <f t="shared" si="3"/>
        <v>76500000</v>
      </c>
      <c r="D18" s="29">
        <f t="shared" si="4"/>
        <v>76500000</v>
      </c>
      <c r="E18" s="29"/>
      <c r="F18" s="29">
        <f t="shared" si="5"/>
        <v>76500000</v>
      </c>
      <c r="G18" s="29"/>
      <c r="H18" s="29"/>
      <c r="I18" s="29"/>
      <c r="J18" s="29">
        <v>76500000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</row>
    <row r="19" spans="1:58" s="8" customFormat="1" ht="15.75">
      <c r="A19" s="27"/>
      <c r="B19" s="28" t="s">
        <v>169</v>
      </c>
      <c r="C19" s="29">
        <f t="shared" si="3"/>
        <v>759656198</v>
      </c>
      <c r="D19" s="29">
        <f t="shared" si="4"/>
        <v>759656198</v>
      </c>
      <c r="E19" s="29"/>
      <c r="F19" s="29">
        <f t="shared" si="5"/>
        <v>759656198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>
        <v>759656198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</row>
    <row r="20" spans="1:58" s="21" customFormat="1" ht="15" customHeight="1">
      <c r="A20" s="18" t="s">
        <v>12</v>
      </c>
      <c r="B20" s="19" t="s">
        <v>13</v>
      </c>
      <c r="C20" s="22">
        <f>C21</f>
        <v>5516699070</v>
      </c>
      <c r="D20" s="22">
        <f aca="true" t="shared" si="6" ref="D20:BF20">D21</f>
        <v>5516699070</v>
      </c>
      <c r="E20" s="22">
        <f t="shared" si="6"/>
        <v>0</v>
      </c>
      <c r="F20" s="22">
        <f t="shared" si="6"/>
        <v>5516699070</v>
      </c>
      <c r="G20" s="22">
        <f t="shared" si="6"/>
        <v>59493056</v>
      </c>
      <c r="H20" s="22">
        <f t="shared" si="6"/>
        <v>1888834791</v>
      </c>
      <c r="I20" s="22">
        <f t="shared" si="6"/>
        <v>0</v>
      </c>
      <c r="J20" s="22">
        <f t="shared" si="6"/>
        <v>68850000</v>
      </c>
      <c r="K20" s="22">
        <f t="shared" si="6"/>
        <v>0</v>
      </c>
      <c r="L20" s="22">
        <f t="shared" si="6"/>
        <v>772315433</v>
      </c>
      <c r="M20" s="22">
        <f t="shared" si="6"/>
        <v>0</v>
      </c>
      <c r="N20" s="22">
        <f t="shared" si="6"/>
        <v>0</v>
      </c>
      <c r="O20" s="22">
        <f t="shared" si="6"/>
        <v>0</v>
      </c>
      <c r="P20" s="22">
        <f t="shared" si="6"/>
        <v>2043515212</v>
      </c>
      <c r="Q20" s="22">
        <f t="shared" si="6"/>
        <v>683690578</v>
      </c>
      <c r="R20" s="22">
        <f t="shared" si="6"/>
        <v>0</v>
      </c>
      <c r="S20" s="22">
        <f t="shared" si="6"/>
        <v>0</v>
      </c>
      <c r="T20" s="22">
        <f t="shared" si="6"/>
        <v>0</v>
      </c>
      <c r="U20" s="22">
        <f t="shared" si="6"/>
        <v>0</v>
      </c>
      <c r="V20" s="22">
        <f t="shared" si="6"/>
        <v>0</v>
      </c>
      <c r="W20" s="22">
        <f t="shared" si="6"/>
        <v>0</v>
      </c>
      <c r="X20" s="22">
        <f t="shared" si="6"/>
        <v>0</v>
      </c>
      <c r="Y20" s="22">
        <f t="shared" si="6"/>
        <v>0</v>
      </c>
      <c r="Z20" s="22">
        <f t="shared" si="6"/>
        <v>0</v>
      </c>
      <c r="AA20" s="22">
        <f t="shared" si="6"/>
        <v>0</v>
      </c>
      <c r="AB20" s="22">
        <f t="shared" si="6"/>
        <v>0</v>
      </c>
      <c r="AC20" s="22">
        <f t="shared" si="6"/>
        <v>0</v>
      </c>
      <c r="AD20" s="22">
        <f t="shared" si="6"/>
        <v>0</v>
      </c>
      <c r="AE20" s="22">
        <f t="shared" si="6"/>
        <v>0</v>
      </c>
      <c r="AF20" s="22">
        <f t="shared" si="6"/>
        <v>0</v>
      </c>
      <c r="AG20" s="22">
        <f t="shared" si="6"/>
        <v>0</v>
      </c>
      <c r="AH20" s="22">
        <f t="shared" si="6"/>
        <v>0</v>
      </c>
      <c r="AI20" s="22">
        <f t="shared" si="6"/>
        <v>0</v>
      </c>
      <c r="AJ20" s="22">
        <f t="shared" si="6"/>
        <v>0</v>
      </c>
      <c r="AK20" s="22">
        <f t="shared" si="6"/>
        <v>0</v>
      </c>
      <c r="AL20" s="22">
        <f t="shared" si="6"/>
        <v>0</v>
      </c>
      <c r="AM20" s="22">
        <f t="shared" si="6"/>
        <v>0</v>
      </c>
      <c r="AN20" s="22">
        <f t="shared" si="6"/>
        <v>0</v>
      </c>
      <c r="AO20" s="22">
        <f t="shared" si="6"/>
        <v>0</v>
      </c>
      <c r="AP20" s="22">
        <f t="shared" si="6"/>
        <v>0</v>
      </c>
      <c r="AQ20" s="22">
        <f t="shared" si="6"/>
        <v>0</v>
      </c>
      <c r="AR20" s="22">
        <f t="shared" si="6"/>
        <v>0</v>
      </c>
      <c r="AS20" s="22">
        <f t="shared" si="6"/>
        <v>0</v>
      </c>
      <c r="AT20" s="22">
        <f t="shared" si="6"/>
        <v>0</v>
      </c>
      <c r="AU20" s="22">
        <f t="shared" si="6"/>
        <v>0</v>
      </c>
      <c r="AV20" s="22">
        <f t="shared" si="6"/>
        <v>0</v>
      </c>
      <c r="AW20" s="22">
        <f t="shared" si="6"/>
        <v>0</v>
      </c>
      <c r="AX20" s="22">
        <f t="shared" si="6"/>
        <v>0</v>
      </c>
      <c r="AY20" s="22">
        <f t="shared" si="6"/>
        <v>0</v>
      </c>
      <c r="AZ20" s="22">
        <f t="shared" si="6"/>
        <v>0</v>
      </c>
      <c r="BA20" s="22">
        <f t="shared" si="6"/>
        <v>0</v>
      </c>
      <c r="BB20" s="22">
        <f t="shared" si="6"/>
        <v>0</v>
      </c>
      <c r="BC20" s="22">
        <f t="shared" si="6"/>
        <v>0</v>
      </c>
      <c r="BD20" s="22">
        <f t="shared" si="6"/>
        <v>0</v>
      </c>
      <c r="BE20" s="22">
        <f t="shared" si="6"/>
        <v>0</v>
      </c>
      <c r="BF20" s="22">
        <f t="shared" si="6"/>
        <v>0</v>
      </c>
    </row>
    <row r="21" spans="1:58" s="21" customFormat="1" ht="15" customHeight="1">
      <c r="A21" s="18">
        <v>1</v>
      </c>
      <c r="B21" s="19" t="s">
        <v>14</v>
      </c>
      <c r="C21" s="22">
        <f>C22+C23</f>
        <v>5516699070</v>
      </c>
      <c r="D21" s="22">
        <f aca="true" t="shared" si="7" ref="D21:BF21">D22+D23</f>
        <v>5516699070</v>
      </c>
      <c r="E21" s="22">
        <f t="shared" si="7"/>
        <v>0</v>
      </c>
      <c r="F21" s="22">
        <f t="shared" si="7"/>
        <v>5516699070</v>
      </c>
      <c r="G21" s="22">
        <f t="shared" si="7"/>
        <v>59493056</v>
      </c>
      <c r="H21" s="22">
        <f t="shared" si="7"/>
        <v>1888834791</v>
      </c>
      <c r="I21" s="22">
        <f t="shared" si="7"/>
        <v>0</v>
      </c>
      <c r="J21" s="22">
        <f t="shared" si="7"/>
        <v>68850000</v>
      </c>
      <c r="K21" s="22">
        <f t="shared" si="7"/>
        <v>0</v>
      </c>
      <c r="L21" s="22">
        <f t="shared" si="7"/>
        <v>772315433</v>
      </c>
      <c r="M21" s="22">
        <f t="shared" si="7"/>
        <v>0</v>
      </c>
      <c r="N21" s="22">
        <f t="shared" si="7"/>
        <v>0</v>
      </c>
      <c r="O21" s="22">
        <f t="shared" si="7"/>
        <v>0</v>
      </c>
      <c r="P21" s="22">
        <f t="shared" si="7"/>
        <v>2043515212</v>
      </c>
      <c r="Q21" s="22">
        <f t="shared" si="7"/>
        <v>683690578</v>
      </c>
      <c r="R21" s="22">
        <f t="shared" si="7"/>
        <v>0</v>
      </c>
      <c r="S21" s="22">
        <f t="shared" si="7"/>
        <v>0</v>
      </c>
      <c r="T21" s="22">
        <f t="shared" si="7"/>
        <v>0</v>
      </c>
      <c r="U21" s="22">
        <f t="shared" si="7"/>
        <v>0</v>
      </c>
      <c r="V21" s="22">
        <f t="shared" si="7"/>
        <v>0</v>
      </c>
      <c r="W21" s="22">
        <f t="shared" si="7"/>
        <v>0</v>
      </c>
      <c r="X21" s="22">
        <f t="shared" si="7"/>
        <v>0</v>
      </c>
      <c r="Y21" s="22">
        <f t="shared" si="7"/>
        <v>0</v>
      </c>
      <c r="Z21" s="22">
        <f t="shared" si="7"/>
        <v>0</v>
      </c>
      <c r="AA21" s="22">
        <f t="shared" si="7"/>
        <v>0</v>
      </c>
      <c r="AB21" s="22">
        <f t="shared" si="7"/>
        <v>0</v>
      </c>
      <c r="AC21" s="22">
        <f t="shared" si="7"/>
        <v>0</v>
      </c>
      <c r="AD21" s="22">
        <f t="shared" si="7"/>
        <v>0</v>
      </c>
      <c r="AE21" s="22">
        <f t="shared" si="7"/>
        <v>0</v>
      </c>
      <c r="AF21" s="22">
        <f t="shared" si="7"/>
        <v>0</v>
      </c>
      <c r="AG21" s="22">
        <f t="shared" si="7"/>
        <v>0</v>
      </c>
      <c r="AH21" s="22">
        <f t="shared" si="7"/>
        <v>0</v>
      </c>
      <c r="AI21" s="22">
        <f t="shared" si="7"/>
        <v>0</v>
      </c>
      <c r="AJ21" s="22">
        <f t="shared" si="7"/>
        <v>0</v>
      </c>
      <c r="AK21" s="22">
        <f t="shared" si="7"/>
        <v>0</v>
      </c>
      <c r="AL21" s="22">
        <f t="shared" si="7"/>
        <v>0</v>
      </c>
      <c r="AM21" s="22">
        <f t="shared" si="7"/>
        <v>0</v>
      </c>
      <c r="AN21" s="22">
        <f t="shared" si="7"/>
        <v>0</v>
      </c>
      <c r="AO21" s="22">
        <f t="shared" si="7"/>
        <v>0</v>
      </c>
      <c r="AP21" s="22">
        <f t="shared" si="7"/>
        <v>0</v>
      </c>
      <c r="AQ21" s="22">
        <f t="shared" si="7"/>
        <v>0</v>
      </c>
      <c r="AR21" s="22">
        <f t="shared" si="7"/>
        <v>0</v>
      </c>
      <c r="AS21" s="22">
        <f t="shared" si="7"/>
        <v>0</v>
      </c>
      <c r="AT21" s="22">
        <f t="shared" si="7"/>
        <v>0</v>
      </c>
      <c r="AU21" s="22">
        <f t="shared" si="7"/>
        <v>0</v>
      </c>
      <c r="AV21" s="22">
        <f t="shared" si="7"/>
        <v>0</v>
      </c>
      <c r="AW21" s="22">
        <f t="shared" si="7"/>
        <v>0</v>
      </c>
      <c r="AX21" s="22">
        <f t="shared" si="7"/>
        <v>0</v>
      </c>
      <c r="AY21" s="22">
        <f t="shared" si="7"/>
        <v>0</v>
      </c>
      <c r="AZ21" s="22">
        <f t="shared" si="7"/>
        <v>0</v>
      </c>
      <c r="BA21" s="22">
        <f t="shared" si="7"/>
        <v>0</v>
      </c>
      <c r="BB21" s="22">
        <f t="shared" si="7"/>
        <v>0</v>
      </c>
      <c r="BC21" s="22">
        <f t="shared" si="7"/>
        <v>0</v>
      </c>
      <c r="BD21" s="22">
        <f t="shared" si="7"/>
        <v>0</v>
      </c>
      <c r="BE21" s="22">
        <f t="shared" si="7"/>
        <v>0</v>
      </c>
      <c r="BF21" s="22">
        <f t="shared" si="7"/>
        <v>0</v>
      </c>
    </row>
    <row r="22" spans="1:58" s="8" customFormat="1" ht="15" customHeight="1">
      <c r="A22" s="27" t="s">
        <v>15</v>
      </c>
      <c r="B22" s="30" t="s">
        <v>61</v>
      </c>
      <c r="C22" s="29">
        <f>D22</f>
        <v>5516699070</v>
      </c>
      <c r="D22" s="29">
        <f>SUM(G22:BF22)</f>
        <v>5516699070</v>
      </c>
      <c r="E22" s="31">
        <f>E9-E55</f>
        <v>0</v>
      </c>
      <c r="F22" s="29">
        <f>F9-F55</f>
        <v>5516699070</v>
      </c>
      <c r="G22" s="29">
        <f aca="true" t="shared" si="8" ref="G22:BF22">G9-G55</f>
        <v>59493056</v>
      </c>
      <c r="H22" s="29">
        <f t="shared" si="8"/>
        <v>1888834791</v>
      </c>
      <c r="I22" s="29">
        <f t="shared" si="8"/>
        <v>0</v>
      </c>
      <c r="J22" s="29">
        <f t="shared" si="8"/>
        <v>68850000</v>
      </c>
      <c r="K22" s="29">
        <f t="shared" si="8"/>
        <v>0</v>
      </c>
      <c r="L22" s="29">
        <f t="shared" si="8"/>
        <v>772315433</v>
      </c>
      <c r="M22" s="29">
        <f t="shared" si="8"/>
        <v>0</v>
      </c>
      <c r="N22" s="29">
        <f t="shared" si="8"/>
        <v>0</v>
      </c>
      <c r="O22" s="29">
        <f t="shared" si="8"/>
        <v>0</v>
      </c>
      <c r="P22" s="29">
        <f t="shared" si="8"/>
        <v>2043515212</v>
      </c>
      <c r="Q22" s="29">
        <f t="shared" si="8"/>
        <v>683690578</v>
      </c>
      <c r="R22" s="29">
        <f t="shared" si="8"/>
        <v>0</v>
      </c>
      <c r="S22" s="29">
        <f t="shared" si="8"/>
        <v>0</v>
      </c>
      <c r="T22" s="29">
        <f t="shared" si="8"/>
        <v>0</v>
      </c>
      <c r="U22" s="29">
        <f t="shared" si="8"/>
        <v>0</v>
      </c>
      <c r="V22" s="29">
        <f t="shared" si="8"/>
        <v>0</v>
      </c>
      <c r="W22" s="29">
        <f t="shared" si="8"/>
        <v>0</v>
      </c>
      <c r="X22" s="29">
        <f t="shared" si="8"/>
        <v>0</v>
      </c>
      <c r="Y22" s="29">
        <f t="shared" si="8"/>
        <v>0</v>
      </c>
      <c r="Z22" s="29">
        <f t="shared" si="8"/>
        <v>0</v>
      </c>
      <c r="AA22" s="29">
        <f t="shared" si="8"/>
        <v>0</v>
      </c>
      <c r="AB22" s="29">
        <f t="shared" si="8"/>
        <v>0</v>
      </c>
      <c r="AC22" s="29">
        <f t="shared" si="8"/>
        <v>0</v>
      </c>
      <c r="AD22" s="29">
        <f t="shared" si="8"/>
        <v>0</v>
      </c>
      <c r="AE22" s="29">
        <f t="shared" si="8"/>
        <v>0</v>
      </c>
      <c r="AF22" s="29">
        <f t="shared" si="8"/>
        <v>0</v>
      </c>
      <c r="AG22" s="29">
        <f t="shared" si="8"/>
        <v>0</v>
      </c>
      <c r="AH22" s="29">
        <f t="shared" si="8"/>
        <v>0</v>
      </c>
      <c r="AI22" s="29">
        <f t="shared" si="8"/>
        <v>0</v>
      </c>
      <c r="AJ22" s="29">
        <f t="shared" si="8"/>
        <v>0</v>
      </c>
      <c r="AK22" s="29">
        <f t="shared" si="8"/>
        <v>0</v>
      </c>
      <c r="AL22" s="29">
        <f t="shared" si="8"/>
        <v>0</v>
      </c>
      <c r="AM22" s="29">
        <f t="shared" si="8"/>
        <v>0</v>
      </c>
      <c r="AN22" s="29">
        <f t="shared" si="8"/>
        <v>0</v>
      </c>
      <c r="AO22" s="29">
        <f t="shared" si="8"/>
        <v>0</v>
      </c>
      <c r="AP22" s="29">
        <f t="shared" si="8"/>
        <v>0</v>
      </c>
      <c r="AQ22" s="29">
        <f t="shared" si="8"/>
        <v>0</v>
      </c>
      <c r="AR22" s="29">
        <f t="shared" si="8"/>
        <v>0</v>
      </c>
      <c r="AS22" s="29">
        <f t="shared" si="8"/>
        <v>0</v>
      </c>
      <c r="AT22" s="29">
        <f t="shared" si="8"/>
        <v>0</v>
      </c>
      <c r="AU22" s="29">
        <f t="shared" si="8"/>
        <v>0</v>
      </c>
      <c r="AV22" s="29">
        <f t="shared" si="8"/>
        <v>0</v>
      </c>
      <c r="AW22" s="29">
        <f t="shared" si="8"/>
        <v>0</v>
      </c>
      <c r="AX22" s="29">
        <f t="shared" si="8"/>
        <v>0</v>
      </c>
      <c r="AY22" s="29">
        <f t="shared" si="8"/>
        <v>0</v>
      </c>
      <c r="AZ22" s="29">
        <f t="shared" si="8"/>
        <v>0</v>
      </c>
      <c r="BA22" s="29">
        <f t="shared" si="8"/>
        <v>0</v>
      </c>
      <c r="BB22" s="29">
        <f t="shared" si="8"/>
        <v>0</v>
      </c>
      <c r="BC22" s="29">
        <f t="shared" si="8"/>
        <v>0</v>
      </c>
      <c r="BD22" s="29">
        <f t="shared" si="8"/>
        <v>0</v>
      </c>
      <c r="BE22" s="29">
        <f t="shared" si="8"/>
        <v>0</v>
      </c>
      <c r="BF22" s="29">
        <f t="shared" si="8"/>
        <v>0</v>
      </c>
    </row>
    <row r="23" spans="1:58" s="8" customFormat="1" ht="15" customHeight="1">
      <c r="A23" s="27" t="s">
        <v>16</v>
      </c>
      <c r="B23" s="30" t="s">
        <v>17</v>
      </c>
      <c r="C23" s="29">
        <f>D23</f>
        <v>0</v>
      </c>
      <c r="D23" s="29">
        <f>SUM(G23:BF23)</f>
        <v>0</v>
      </c>
      <c r="E23" s="32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21" customFormat="1" ht="15.75" hidden="1">
      <c r="A24" s="34">
        <v>2</v>
      </c>
      <c r="B24" s="19" t="s">
        <v>18</v>
      </c>
      <c r="C24" s="35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</row>
    <row r="25" spans="1:58" s="8" customFormat="1" ht="15.75" hidden="1">
      <c r="A25" s="36" t="s">
        <v>19</v>
      </c>
      <c r="B25" s="30" t="s">
        <v>20</v>
      </c>
      <c r="C25" s="3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</row>
    <row r="26" spans="1:58" s="42" customFormat="1" ht="15.75" hidden="1">
      <c r="A26" s="38"/>
      <c r="B26" s="39" t="s">
        <v>21</v>
      </c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</row>
    <row r="27" spans="1:58" s="42" customFormat="1" ht="15.75" hidden="1">
      <c r="A27" s="38"/>
      <c r="B27" s="39" t="s">
        <v>22</v>
      </c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</row>
    <row r="28" spans="1:58" s="42" customFormat="1" ht="15.75" hidden="1">
      <c r="A28" s="38"/>
      <c r="B28" s="39" t="s">
        <v>23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</row>
    <row r="29" spans="1:58" s="8" customFormat="1" ht="15.75" hidden="1">
      <c r="A29" s="36" t="s">
        <v>24</v>
      </c>
      <c r="B29" s="30" t="s">
        <v>62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</row>
    <row r="30" spans="1:58" s="8" customFormat="1" ht="15.75" hidden="1">
      <c r="A30" s="36" t="s">
        <v>25</v>
      </c>
      <c r="B30" s="30" t="s">
        <v>26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</row>
    <row r="31" spans="1:58" s="21" customFormat="1" ht="15.75" hidden="1">
      <c r="A31" s="18">
        <v>3</v>
      </c>
      <c r="B31" s="19" t="s">
        <v>27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</row>
    <row r="32" spans="1:58" s="8" customFormat="1" ht="15.75" hidden="1">
      <c r="A32" s="27" t="s">
        <v>28</v>
      </c>
      <c r="B32" s="30" t="s">
        <v>63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</row>
    <row r="33" spans="1:58" s="8" customFormat="1" ht="15.75" hidden="1">
      <c r="A33" s="27" t="s">
        <v>30</v>
      </c>
      <c r="B33" s="30" t="s">
        <v>26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</row>
    <row r="34" spans="1:58" s="21" customFormat="1" ht="15.75" hidden="1">
      <c r="A34" s="18">
        <v>4</v>
      </c>
      <c r="B34" s="19" t="s">
        <v>31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</row>
    <row r="35" spans="1:58" s="8" customFormat="1" ht="15.75" hidden="1">
      <c r="A35" s="27" t="s">
        <v>32</v>
      </c>
      <c r="B35" s="30" t="s">
        <v>63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</row>
    <row r="36" spans="1:58" s="8" customFormat="1" ht="15.75" hidden="1">
      <c r="A36" s="27" t="s">
        <v>33</v>
      </c>
      <c r="B36" s="30" t="s">
        <v>26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</row>
    <row r="37" spans="1:58" s="21" customFormat="1" ht="15.75" hidden="1">
      <c r="A37" s="18">
        <v>5</v>
      </c>
      <c r="B37" s="19" t="s">
        <v>34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</row>
    <row r="38" spans="1:58" s="8" customFormat="1" ht="15.75" hidden="1">
      <c r="A38" s="27" t="s">
        <v>35</v>
      </c>
      <c r="B38" s="30" t="s">
        <v>63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</row>
    <row r="39" spans="1:58" s="8" customFormat="1" ht="15.75" hidden="1">
      <c r="A39" s="27" t="s">
        <v>36</v>
      </c>
      <c r="B39" s="30" t="s">
        <v>26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</row>
    <row r="40" spans="1:58" s="21" customFormat="1" ht="15.75" hidden="1">
      <c r="A40" s="18">
        <v>6</v>
      </c>
      <c r="B40" s="19" t="s">
        <v>37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</row>
    <row r="41" spans="1:58" s="8" customFormat="1" ht="15.75" hidden="1">
      <c r="A41" s="27" t="s">
        <v>38</v>
      </c>
      <c r="B41" s="30" t="s">
        <v>63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</row>
    <row r="42" spans="1:58" s="8" customFormat="1" ht="15.75" hidden="1">
      <c r="A42" s="27" t="s">
        <v>39</v>
      </c>
      <c r="B42" s="30" t="s">
        <v>26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</row>
    <row r="43" spans="1:58" s="21" customFormat="1" ht="15.75" hidden="1">
      <c r="A43" s="18">
        <v>7</v>
      </c>
      <c r="B43" s="19" t="s">
        <v>40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</row>
    <row r="44" spans="1:58" s="8" customFormat="1" ht="15.75" hidden="1">
      <c r="A44" s="27" t="s">
        <v>41</v>
      </c>
      <c r="B44" s="30" t="s">
        <v>63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</row>
    <row r="45" spans="1:58" s="8" customFormat="1" ht="15.75" hidden="1">
      <c r="A45" s="27" t="s">
        <v>42</v>
      </c>
      <c r="B45" s="30" t="s">
        <v>26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</row>
    <row r="46" spans="1:58" s="21" customFormat="1" ht="15.75" hidden="1">
      <c r="A46" s="18">
        <v>8</v>
      </c>
      <c r="B46" s="19" t="s">
        <v>43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</row>
    <row r="47" spans="1:58" s="8" customFormat="1" ht="15.75" hidden="1">
      <c r="A47" s="27" t="s">
        <v>44</v>
      </c>
      <c r="B47" s="30" t="s">
        <v>63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</row>
    <row r="48" spans="1:58" s="8" customFormat="1" ht="15.75" hidden="1">
      <c r="A48" s="27" t="s">
        <v>45</v>
      </c>
      <c r="B48" s="30" t="s">
        <v>26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</row>
    <row r="49" spans="1:58" s="21" customFormat="1" ht="31.5" hidden="1">
      <c r="A49" s="18">
        <v>9</v>
      </c>
      <c r="B49" s="19" t="s">
        <v>46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1:58" s="8" customFormat="1" ht="15.75" hidden="1">
      <c r="A50" s="27" t="s">
        <v>47</v>
      </c>
      <c r="B50" s="30" t="s">
        <v>63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</row>
    <row r="51" spans="1:58" s="8" customFormat="1" ht="15.75" hidden="1">
      <c r="A51" s="27" t="s">
        <v>48</v>
      </c>
      <c r="B51" s="30" t="s">
        <v>26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</row>
    <row r="52" spans="1:58" s="21" customFormat="1" ht="15.75" hidden="1">
      <c r="A52" s="18">
        <v>10</v>
      </c>
      <c r="B52" s="19" t="s">
        <v>49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spans="1:58" s="8" customFormat="1" ht="15.75" hidden="1">
      <c r="A53" s="27" t="s">
        <v>50</v>
      </c>
      <c r="B53" s="30" t="s">
        <v>63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</row>
    <row r="54" spans="1:58" s="8" customFormat="1" ht="15.75" hidden="1">
      <c r="A54" s="27" t="s">
        <v>51</v>
      </c>
      <c r="B54" s="30" t="s">
        <v>26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</row>
    <row r="55" spans="1:58" s="43" customFormat="1" ht="15" customHeight="1">
      <c r="A55" s="18" t="s">
        <v>52</v>
      </c>
      <c r="B55" s="19" t="s">
        <v>53</v>
      </c>
      <c r="C55" s="22">
        <f>C56+C59</f>
        <v>4285774656</v>
      </c>
      <c r="D55" s="22">
        <f aca="true" t="shared" si="9" ref="D55:BF55">D56+D59</f>
        <v>4285774656</v>
      </c>
      <c r="E55" s="22">
        <f t="shared" si="9"/>
        <v>0</v>
      </c>
      <c r="F55" s="22">
        <f t="shared" si="9"/>
        <v>4285774656</v>
      </c>
      <c r="G55" s="22">
        <f t="shared" si="9"/>
        <v>6610339</v>
      </c>
      <c r="H55" s="22">
        <f t="shared" si="9"/>
        <v>495064473</v>
      </c>
      <c r="I55" s="22">
        <f t="shared" si="9"/>
        <v>0</v>
      </c>
      <c r="J55" s="22">
        <f t="shared" si="9"/>
        <v>7650000</v>
      </c>
      <c r="K55" s="22">
        <f t="shared" si="9"/>
        <v>0</v>
      </c>
      <c r="L55" s="22">
        <f t="shared" si="9"/>
        <v>191241930</v>
      </c>
      <c r="M55" s="22">
        <f t="shared" si="9"/>
        <v>0</v>
      </c>
      <c r="N55" s="22">
        <f t="shared" si="9"/>
        <v>0</v>
      </c>
      <c r="O55" s="22">
        <f t="shared" si="9"/>
        <v>0</v>
      </c>
      <c r="P55" s="22">
        <f t="shared" si="9"/>
        <v>3509242294</v>
      </c>
      <c r="Q55" s="22">
        <f t="shared" si="9"/>
        <v>75965620</v>
      </c>
      <c r="R55" s="22">
        <f t="shared" si="9"/>
        <v>0</v>
      </c>
      <c r="S55" s="22">
        <f t="shared" si="9"/>
        <v>0</v>
      </c>
      <c r="T55" s="22">
        <f t="shared" si="9"/>
        <v>0</v>
      </c>
      <c r="U55" s="22">
        <f t="shared" si="9"/>
        <v>0</v>
      </c>
      <c r="V55" s="22">
        <f t="shared" si="9"/>
        <v>0</v>
      </c>
      <c r="W55" s="22">
        <f t="shared" si="9"/>
        <v>0</v>
      </c>
      <c r="X55" s="22">
        <f t="shared" si="9"/>
        <v>0</v>
      </c>
      <c r="Y55" s="22">
        <f t="shared" si="9"/>
        <v>0</v>
      </c>
      <c r="Z55" s="22">
        <f t="shared" si="9"/>
        <v>0</v>
      </c>
      <c r="AA55" s="22">
        <f t="shared" si="9"/>
        <v>0</v>
      </c>
      <c r="AB55" s="22">
        <f t="shared" si="9"/>
        <v>0</v>
      </c>
      <c r="AC55" s="22">
        <f t="shared" si="9"/>
        <v>0</v>
      </c>
      <c r="AD55" s="22">
        <f t="shared" si="9"/>
        <v>0</v>
      </c>
      <c r="AE55" s="22">
        <f t="shared" si="9"/>
        <v>0</v>
      </c>
      <c r="AF55" s="22">
        <f t="shared" si="9"/>
        <v>0</v>
      </c>
      <c r="AG55" s="22">
        <f t="shared" si="9"/>
        <v>0</v>
      </c>
      <c r="AH55" s="22">
        <f t="shared" si="9"/>
        <v>0</v>
      </c>
      <c r="AI55" s="22">
        <f t="shared" si="9"/>
        <v>0</v>
      </c>
      <c r="AJ55" s="22">
        <f t="shared" si="9"/>
        <v>0</v>
      </c>
      <c r="AK55" s="22">
        <f t="shared" si="9"/>
        <v>0</v>
      </c>
      <c r="AL55" s="22">
        <f t="shared" si="9"/>
        <v>0</v>
      </c>
      <c r="AM55" s="22">
        <f t="shared" si="9"/>
        <v>0</v>
      </c>
      <c r="AN55" s="22">
        <f t="shared" si="9"/>
        <v>0</v>
      </c>
      <c r="AO55" s="22">
        <f t="shared" si="9"/>
        <v>0</v>
      </c>
      <c r="AP55" s="22">
        <f t="shared" si="9"/>
        <v>0</v>
      </c>
      <c r="AQ55" s="22">
        <f t="shared" si="9"/>
        <v>0</v>
      </c>
      <c r="AR55" s="22">
        <f t="shared" si="9"/>
        <v>0</v>
      </c>
      <c r="AS55" s="22">
        <f t="shared" si="9"/>
        <v>0</v>
      </c>
      <c r="AT55" s="22">
        <f t="shared" si="9"/>
        <v>0</v>
      </c>
      <c r="AU55" s="22">
        <f t="shared" si="9"/>
        <v>0</v>
      </c>
      <c r="AV55" s="22">
        <f t="shared" si="9"/>
        <v>0</v>
      </c>
      <c r="AW55" s="22">
        <f t="shared" si="9"/>
        <v>0</v>
      </c>
      <c r="AX55" s="22">
        <f t="shared" si="9"/>
        <v>0</v>
      </c>
      <c r="AY55" s="22">
        <f t="shared" si="9"/>
        <v>0</v>
      </c>
      <c r="AZ55" s="22">
        <f t="shared" si="9"/>
        <v>0</v>
      </c>
      <c r="BA55" s="22">
        <f t="shared" si="9"/>
        <v>0</v>
      </c>
      <c r="BB55" s="22">
        <f t="shared" si="9"/>
        <v>0</v>
      </c>
      <c r="BC55" s="22">
        <f t="shared" si="9"/>
        <v>0</v>
      </c>
      <c r="BD55" s="22">
        <f t="shared" si="9"/>
        <v>0</v>
      </c>
      <c r="BE55" s="22">
        <f t="shared" si="9"/>
        <v>0</v>
      </c>
      <c r="BF55" s="22">
        <f t="shared" si="9"/>
        <v>0</v>
      </c>
    </row>
    <row r="56" spans="1:58" s="26" customFormat="1" ht="15" customHeight="1">
      <c r="A56" s="23">
        <v>1</v>
      </c>
      <c r="B56" s="24" t="s">
        <v>10</v>
      </c>
      <c r="C56" s="25">
        <f>C57+C58</f>
        <v>1734700000</v>
      </c>
      <c r="D56" s="25">
        <f aca="true" t="shared" si="10" ref="D56:BF56">D57+D58</f>
        <v>1734700000</v>
      </c>
      <c r="E56" s="25">
        <f t="shared" si="10"/>
        <v>0</v>
      </c>
      <c r="F56" s="25">
        <f t="shared" si="10"/>
        <v>1734700000</v>
      </c>
      <c r="G56" s="25">
        <f t="shared" si="10"/>
        <v>0</v>
      </c>
      <c r="H56" s="25">
        <f t="shared" si="10"/>
        <v>75950000</v>
      </c>
      <c r="I56" s="25">
        <f t="shared" si="10"/>
        <v>0</v>
      </c>
      <c r="J56" s="25">
        <f t="shared" si="10"/>
        <v>0</v>
      </c>
      <c r="K56" s="25">
        <f t="shared" si="10"/>
        <v>0</v>
      </c>
      <c r="L56" s="25">
        <f t="shared" si="10"/>
        <v>0</v>
      </c>
      <c r="M56" s="25">
        <f t="shared" si="10"/>
        <v>0</v>
      </c>
      <c r="N56" s="25">
        <f t="shared" si="10"/>
        <v>0</v>
      </c>
      <c r="O56" s="25">
        <f t="shared" si="10"/>
        <v>0</v>
      </c>
      <c r="P56" s="25">
        <f t="shared" si="10"/>
        <v>1658750000</v>
      </c>
      <c r="Q56" s="25">
        <f t="shared" si="10"/>
        <v>0</v>
      </c>
      <c r="R56" s="25">
        <f t="shared" si="10"/>
        <v>0</v>
      </c>
      <c r="S56" s="25">
        <f t="shared" si="10"/>
        <v>0</v>
      </c>
      <c r="T56" s="25">
        <f t="shared" si="10"/>
        <v>0</v>
      </c>
      <c r="U56" s="25">
        <f t="shared" si="10"/>
        <v>0</v>
      </c>
      <c r="V56" s="25">
        <f t="shared" si="10"/>
        <v>0</v>
      </c>
      <c r="W56" s="25">
        <f t="shared" si="10"/>
        <v>0</v>
      </c>
      <c r="X56" s="25">
        <f t="shared" si="10"/>
        <v>0</v>
      </c>
      <c r="Y56" s="25">
        <f t="shared" si="10"/>
        <v>0</v>
      </c>
      <c r="Z56" s="25">
        <f t="shared" si="10"/>
        <v>0</v>
      </c>
      <c r="AA56" s="25">
        <f t="shared" si="10"/>
        <v>0</v>
      </c>
      <c r="AB56" s="25">
        <f t="shared" si="10"/>
        <v>0</v>
      </c>
      <c r="AC56" s="25">
        <f t="shared" si="10"/>
        <v>0</v>
      </c>
      <c r="AD56" s="25">
        <f t="shared" si="10"/>
        <v>0</v>
      </c>
      <c r="AE56" s="25">
        <f t="shared" si="10"/>
        <v>0</v>
      </c>
      <c r="AF56" s="25">
        <f t="shared" si="10"/>
        <v>0</v>
      </c>
      <c r="AG56" s="25">
        <f t="shared" si="10"/>
        <v>0</v>
      </c>
      <c r="AH56" s="25">
        <f t="shared" si="10"/>
        <v>0</v>
      </c>
      <c r="AI56" s="25">
        <f t="shared" si="10"/>
        <v>0</v>
      </c>
      <c r="AJ56" s="25">
        <f t="shared" si="10"/>
        <v>0</v>
      </c>
      <c r="AK56" s="25">
        <f t="shared" si="10"/>
        <v>0</v>
      </c>
      <c r="AL56" s="25">
        <f t="shared" si="10"/>
        <v>0</v>
      </c>
      <c r="AM56" s="25">
        <f t="shared" si="10"/>
        <v>0</v>
      </c>
      <c r="AN56" s="25">
        <f t="shared" si="10"/>
        <v>0</v>
      </c>
      <c r="AO56" s="25">
        <f t="shared" si="10"/>
        <v>0</v>
      </c>
      <c r="AP56" s="25">
        <f t="shared" si="10"/>
        <v>0</v>
      </c>
      <c r="AQ56" s="25">
        <f t="shared" si="10"/>
        <v>0</v>
      </c>
      <c r="AR56" s="25">
        <f t="shared" si="10"/>
        <v>0</v>
      </c>
      <c r="AS56" s="25">
        <f t="shared" si="10"/>
        <v>0</v>
      </c>
      <c r="AT56" s="25">
        <f t="shared" si="10"/>
        <v>0</v>
      </c>
      <c r="AU56" s="25">
        <f t="shared" si="10"/>
        <v>0</v>
      </c>
      <c r="AV56" s="25">
        <f t="shared" si="10"/>
        <v>0</v>
      </c>
      <c r="AW56" s="25">
        <f t="shared" si="10"/>
        <v>0</v>
      </c>
      <c r="AX56" s="25">
        <f t="shared" si="10"/>
        <v>0</v>
      </c>
      <c r="AY56" s="25">
        <f t="shared" si="10"/>
        <v>0</v>
      </c>
      <c r="AZ56" s="25">
        <f t="shared" si="10"/>
        <v>0</v>
      </c>
      <c r="BA56" s="25">
        <f t="shared" si="10"/>
        <v>0</v>
      </c>
      <c r="BB56" s="25">
        <f t="shared" si="10"/>
        <v>0</v>
      </c>
      <c r="BC56" s="25">
        <f t="shared" si="10"/>
        <v>0</v>
      </c>
      <c r="BD56" s="25">
        <f t="shared" si="10"/>
        <v>0</v>
      </c>
      <c r="BE56" s="25">
        <f t="shared" si="10"/>
        <v>0</v>
      </c>
      <c r="BF56" s="25">
        <f t="shared" si="10"/>
        <v>0</v>
      </c>
    </row>
    <row r="57" spans="1:58" ht="15" customHeight="1">
      <c r="A57" s="27"/>
      <c r="B57" s="28" t="s">
        <v>161</v>
      </c>
      <c r="C57" s="29">
        <f>D57</f>
        <v>295000000</v>
      </c>
      <c r="D57" s="29">
        <f>SUM(G57:BF57)</f>
        <v>295000000</v>
      </c>
      <c r="E57" s="32"/>
      <c r="F57" s="29">
        <f>D57</f>
        <v>295000000</v>
      </c>
      <c r="G57" s="29">
        <f>G11</f>
        <v>0</v>
      </c>
      <c r="H57" s="29">
        <f aca="true" t="shared" si="11" ref="H57:BF57">H11</f>
        <v>71000000</v>
      </c>
      <c r="I57" s="29">
        <f t="shared" si="11"/>
        <v>0</v>
      </c>
      <c r="J57" s="29">
        <f t="shared" si="11"/>
        <v>0</v>
      </c>
      <c r="K57" s="29">
        <f t="shared" si="11"/>
        <v>0</v>
      </c>
      <c r="L57" s="29">
        <f t="shared" si="11"/>
        <v>0</v>
      </c>
      <c r="M57" s="29">
        <f t="shared" si="11"/>
        <v>0</v>
      </c>
      <c r="N57" s="29">
        <f t="shared" si="11"/>
        <v>0</v>
      </c>
      <c r="O57" s="29">
        <f t="shared" si="11"/>
        <v>0</v>
      </c>
      <c r="P57" s="29">
        <f t="shared" si="11"/>
        <v>224000000</v>
      </c>
      <c r="Q57" s="29">
        <f t="shared" si="11"/>
        <v>0</v>
      </c>
      <c r="R57" s="29">
        <f t="shared" si="11"/>
        <v>0</v>
      </c>
      <c r="S57" s="29">
        <f t="shared" si="11"/>
        <v>0</v>
      </c>
      <c r="T57" s="29">
        <f t="shared" si="11"/>
        <v>0</v>
      </c>
      <c r="U57" s="29">
        <f t="shared" si="11"/>
        <v>0</v>
      </c>
      <c r="V57" s="29">
        <f t="shared" si="11"/>
        <v>0</v>
      </c>
      <c r="W57" s="29">
        <f t="shared" si="11"/>
        <v>0</v>
      </c>
      <c r="X57" s="29">
        <f t="shared" si="11"/>
        <v>0</v>
      </c>
      <c r="Y57" s="29">
        <f t="shared" si="11"/>
        <v>0</v>
      </c>
      <c r="Z57" s="29">
        <f t="shared" si="11"/>
        <v>0</v>
      </c>
      <c r="AA57" s="29">
        <f t="shared" si="11"/>
        <v>0</v>
      </c>
      <c r="AB57" s="29">
        <f t="shared" si="11"/>
        <v>0</v>
      </c>
      <c r="AC57" s="29">
        <f t="shared" si="11"/>
        <v>0</v>
      </c>
      <c r="AD57" s="29">
        <f t="shared" si="11"/>
        <v>0</v>
      </c>
      <c r="AE57" s="29">
        <f t="shared" si="11"/>
        <v>0</v>
      </c>
      <c r="AF57" s="29">
        <f t="shared" si="11"/>
        <v>0</v>
      </c>
      <c r="AG57" s="29">
        <f t="shared" si="11"/>
        <v>0</v>
      </c>
      <c r="AH57" s="29">
        <f t="shared" si="11"/>
        <v>0</v>
      </c>
      <c r="AI57" s="29">
        <f t="shared" si="11"/>
        <v>0</v>
      </c>
      <c r="AJ57" s="29">
        <f t="shared" si="11"/>
        <v>0</v>
      </c>
      <c r="AK57" s="29">
        <f t="shared" si="11"/>
        <v>0</v>
      </c>
      <c r="AL57" s="29">
        <f t="shared" si="11"/>
        <v>0</v>
      </c>
      <c r="AM57" s="29">
        <f t="shared" si="11"/>
        <v>0</v>
      </c>
      <c r="AN57" s="29">
        <f t="shared" si="11"/>
        <v>0</v>
      </c>
      <c r="AO57" s="29">
        <f t="shared" si="11"/>
        <v>0</v>
      </c>
      <c r="AP57" s="29">
        <f t="shared" si="11"/>
        <v>0</v>
      </c>
      <c r="AQ57" s="29">
        <f t="shared" si="11"/>
        <v>0</v>
      </c>
      <c r="AR57" s="29">
        <f t="shared" si="11"/>
        <v>0</v>
      </c>
      <c r="AS57" s="29">
        <f t="shared" si="11"/>
        <v>0</v>
      </c>
      <c r="AT57" s="29">
        <f t="shared" si="11"/>
        <v>0</v>
      </c>
      <c r="AU57" s="29">
        <f t="shared" si="11"/>
        <v>0</v>
      </c>
      <c r="AV57" s="29">
        <f t="shared" si="11"/>
        <v>0</v>
      </c>
      <c r="AW57" s="29">
        <f t="shared" si="11"/>
        <v>0</v>
      </c>
      <c r="AX57" s="29">
        <f t="shared" si="11"/>
        <v>0</v>
      </c>
      <c r="AY57" s="29">
        <f t="shared" si="11"/>
        <v>0</v>
      </c>
      <c r="AZ57" s="29">
        <f t="shared" si="11"/>
        <v>0</v>
      </c>
      <c r="BA57" s="29">
        <f t="shared" si="11"/>
        <v>0</v>
      </c>
      <c r="BB57" s="29">
        <f t="shared" si="11"/>
        <v>0</v>
      </c>
      <c r="BC57" s="29">
        <f t="shared" si="11"/>
        <v>0</v>
      </c>
      <c r="BD57" s="29">
        <f t="shared" si="11"/>
        <v>0</v>
      </c>
      <c r="BE57" s="29">
        <f t="shared" si="11"/>
        <v>0</v>
      </c>
      <c r="BF57" s="29">
        <f t="shared" si="11"/>
        <v>0</v>
      </c>
    </row>
    <row r="58" spans="1:58" ht="15" customHeight="1">
      <c r="A58" s="27"/>
      <c r="B58" s="28" t="s">
        <v>162</v>
      </c>
      <c r="C58" s="29">
        <f>D58</f>
        <v>1439700000</v>
      </c>
      <c r="D58" s="29">
        <f>SUM(G58:BF58)</f>
        <v>1439700000</v>
      </c>
      <c r="E58" s="32"/>
      <c r="F58" s="29">
        <f>D58</f>
        <v>1439700000</v>
      </c>
      <c r="G58" s="29">
        <f>G12</f>
        <v>0</v>
      </c>
      <c r="H58" s="29">
        <f aca="true" t="shared" si="12" ref="H58:BF58">H12</f>
        <v>4950000</v>
      </c>
      <c r="I58" s="29">
        <f t="shared" si="12"/>
        <v>0</v>
      </c>
      <c r="J58" s="29">
        <f t="shared" si="12"/>
        <v>0</v>
      </c>
      <c r="K58" s="29">
        <f t="shared" si="12"/>
        <v>0</v>
      </c>
      <c r="L58" s="29">
        <f t="shared" si="12"/>
        <v>0</v>
      </c>
      <c r="M58" s="29">
        <f t="shared" si="12"/>
        <v>0</v>
      </c>
      <c r="N58" s="29">
        <f t="shared" si="12"/>
        <v>0</v>
      </c>
      <c r="O58" s="29">
        <f t="shared" si="12"/>
        <v>0</v>
      </c>
      <c r="P58" s="29">
        <f t="shared" si="12"/>
        <v>1434750000</v>
      </c>
      <c r="Q58" s="29">
        <f t="shared" si="12"/>
        <v>0</v>
      </c>
      <c r="R58" s="29">
        <f t="shared" si="12"/>
        <v>0</v>
      </c>
      <c r="S58" s="29">
        <f t="shared" si="12"/>
        <v>0</v>
      </c>
      <c r="T58" s="29">
        <f t="shared" si="12"/>
        <v>0</v>
      </c>
      <c r="U58" s="29">
        <f t="shared" si="12"/>
        <v>0</v>
      </c>
      <c r="V58" s="29">
        <f t="shared" si="12"/>
        <v>0</v>
      </c>
      <c r="W58" s="29">
        <f t="shared" si="12"/>
        <v>0</v>
      </c>
      <c r="X58" s="29">
        <f t="shared" si="12"/>
        <v>0</v>
      </c>
      <c r="Y58" s="29">
        <f t="shared" si="12"/>
        <v>0</v>
      </c>
      <c r="Z58" s="29">
        <f t="shared" si="12"/>
        <v>0</v>
      </c>
      <c r="AA58" s="29">
        <f t="shared" si="12"/>
        <v>0</v>
      </c>
      <c r="AB58" s="29">
        <f t="shared" si="12"/>
        <v>0</v>
      </c>
      <c r="AC58" s="29">
        <f t="shared" si="12"/>
        <v>0</v>
      </c>
      <c r="AD58" s="29">
        <f t="shared" si="12"/>
        <v>0</v>
      </c>
      <c r="AE58" s="29">
        <f t="shared" si="12"/>
        <v>0</v>
      </c>
      <c r="AF58" s="29">
        <f t="shared" si="12"/>
        <v>0</v>
      </c>
      <c r="AG58" s="29">
        <f t="shared" si="12"/>
        <v>0</v>
      </c>
      <c r="AH58" s="29">
        <f t="shared" si="12"/>
        <v>0</v>
      </c>
      <c r="AI58" s="29">
        <f t="shared" si="12"/>
        <v>0</v>
      </c>
      <c r="AJ58" s="29">
        <f t="shared" si="12"/>
        <v>0</v>
      </c>
      <c r="AK58" s="29">
        <f t="shared" si="12"/>
        <v>0</v>
      </c>
      <c r="AL58" s="29">
        <f t="shared" si="12"/>
        <v>0</v>
      </c>
      <c r="AM58" s="29">
        <f t="shared" si="12"/>
        <v>0</v>
      </c>
      <c r="AN58" s="29">
        <f t="shared" si="12"/>
        <v>0</v>
      </c>
      <c r="AO58" s="29">
        <f t="shared" si="12"/>
        <v>0</v>
      </c>
      <c r="AP58" s="29">
        <f t="shared" si="12"/>
        <v>0</v>
      </c>
      <c r="AQ58" s="29">
        <f t="shared" si="12"/>
        <v>0</v>
      </c>
      <c r="AR58" s="29">
        <f t="shared" si="12"/>
        <v>0</v>
      </c>
      <c r="AS58" s="29">
        <f t="shared" si="12"/>
        <v>0</v>
      </c>
      <c r="AT58" s="29">
        <f t="shared" si="12"/>
        <v>0</v>
      </c>
      <c r="AU58" s="29">
        <f t="shared" si="12"/>
        <v>0</v>
      </c>
      <c r="AV58" s="29">
        <f t="shared" si="12"/>
        <v>0</v>
      </c>
      <c r="AW58" s="29">
        <f t="shared" si="12"/>
        <v>0</v>
      </c>
      <c r="AX58" s="29">
        <f t="shared" si="12"/>
        <v>0</v>
      </c>
      <c r="AY58" s="29">
        <f t="shared" si="12"/>
        <v>0</v>
      </c>
      <c r="AZ58" s="29">
        <f t="shared" si="12"/>
        <v>0</v>
      </c>
      <c r="BA58" s="29">
        <f t="shared" si="12"/>
        <v>0</v>
      </c>
      <c r="BB58" s="29">
        <f t="shared" si="12"/>
        <v>0</v>
      </c>
      <c r="BC58" s="29">
        <f t="shared" si="12"/>
        <v>0</v>
      </c>
      <c r="BD58" s="29">
        <f t="shared" si="12"/>
        <v>0</v>
      </c>
      <c r="BE58" s="29">
        <f t="shared" si="12"/>
        <v>0</v>
      </c>
      <c r="BF58" s="29">
        <f t="shared" si="12"/>
        <v>0</v>
      </c>
    </row>
    <row r="59" spans="1:58" s="26" customFormat="1" ht="15" customHeight="1">
      <c r="A59" s="23">
        <v>2</v>
      </c>
      <c r="B59" s="24" t="s">
        <v>11</v>
      </c>
      <c r="C59" s="25">
        <f aca="true" t="shared" si="13" ref="C59:AB59">SUM(C60:C65)</f>
        <v>2551074656</v>
      </c>
      <c r="D59" s="25">
        <f t="shared" si="13"/>
        <v>2551074656</v>
      </c>
      <c r="E59" s="25">
        <f t="shared" si="13"/>
        <v>0</v>
      </c>
      <c r="F59" s="25">
        <f t="shared" si="13"/>
        <v>2551074656</v>
      </c>
      <c r="G59" s="25">
        <f t="shared" si="13"/>
        <v>6610339</v>
      </c>
      <c r="H59" s="25">
        <f t="shared" si="13"/>
        <v>419114473</v>
      </c>
      <c r="I59" s="25">
        <f t="shared" si="13"/>
        <v>0</v>
      </c>
      <c r="J59" s="25">
        <f t="shared" si="13"/>
        <v>7650000</v>
      </c>
      <c r="K59" s="25">
        <f t="shared" si="13"/>
        <v>0</v>
      </c>
      <c r="L59" s="25">
        <f t="shared" si="13"/>
        <v>191241930</v>
      </c>
      <c r="M59" s="25">
        <f t="shared" si="13"/>
        <v>0</v>
      </c>
      <c r="N59" s="25">
        <f t="shared" si="13"/>
        <v>0</v>
      </c>
      <c r="O59" s="25">
        <f t="shared" si="13"/>
        <v>0</v>
      </c>
      <c r="P59" s="25">
        <f t="shared" si="13"/>
        <v>1850492294</v>
      </c>
      <c r="Q59" s="25">
        <f t="shared" si="13"/>
        <v>75965620</v>
      </c>
      <c r="R59" s="25">
        <f t="shared" si="13"/>
        <v>0</v>
      </c>
      <c r="S59" s="25">
        <f t="shared" si="13"/>
        <v>0</v>
      </c>
      <c r="T59" s="25">
        <f t="shared" si="13"/>
        <v>0</v>
      </c>
      <c r="U59" s="25">
        <f t="shared" si="13"/>
        <v>0</v>
      </c>
      <c r="V59" s="25">
        <f t="shared" si="13"/>
        <v>0</v>
      </c>
      <c r="W59" s="25">
        <f t="shared" si="13"/>
        <v>0</v>
      </c>
      <c r="X59" s="25">
        <f t="shared" si="13"/>
        <v>0</v>
      </c>
      <c r="Y59" s="25">
        <f t="shared" si="13"/>
        <v>0</v>
      </c>
      <c r="Z59" s="25">
        <f t="shared" si="13"/>
        <v>0</v>
      </c>
      <c r="AA59" s="25">
        <f t="shared" si="13"/>
        <v>0</v>
      </c>
      <c r="AB59" s="25">
        <f t="shared" si="13"/>
        <v>0</v>
      </c>
      <c r="AC59" s="25">
        <f aca="true" t="shared" si="14" ref="AC59:BF59">SUM(AC60:AC65)</f>
        <v>0</v>
      </c>
      <c r="AD59" s="25">
        <f t="shared" si="14"/>
        <v>0</v>
      </c>
      <c r="AE59" s="25">
        <f t="shared" si="14"/>
        <v>0</v>
      </c>
      <c r="AF59" s="25">
        <f t="shared" si="14"/>
        <v>0</v>
      </c>
      <c r="AG59" s="25">
        <f t="shared" si="14"/>
        <v>0</v>
      </c>
      <c r="AH59" s="25">
        <f t="shared" si="14"/>
        <v>0</v>
      </c>
      <c r="AI59" s="25">
        <f t="shared" si="14"/>
        <v>0</v>
      </c>
      <c r="AJ59" s="25">
        <f t="shared" si="14"/>
        <v>0</v>
      </c>
      <c r="AK59" s="25">
        <f t="shared" si="14"/>
        <v>0</v>
      </c>
      <c r="AL59" s="25">
        <f t="shared" si="14"/>
        <v>0</v>
      </c>
      <c r="AM59" s="25">
        <f t="shared" si="14"/>
        <v>0</v>
      </c>
      <c r="AN59" s="25">
        <f t="shared" si="14"/>
        <v>0</v>
      </c>
      <c r="AO59" s="25">
        <f t="shared" si="14"/>
        <v>0</v>
      </c>
      <c r="AP59" s="25">
        <f t="shared" si="14"/>
        <v>0</v>
      </c>
      <c r="AQ59" s="25">
        <f t="shared" si="14"/>
        <v>0</v>
      </c>
      <c r="AR59" s="25">
        <f t="shared" si="14"/>
        <v>0</v>
      </c>
      <c r="AS59" s="25">
        <f t="shared" si="14"/>
        <v>0</v>
      </c>
      <c r="AT59" s="25">
        <f t="shared" si="14"/>
        <v>0</v>
      </c>
      <c r="AU59" s="25">
        <f t="shared" si="14"/>
        <v>0</v>
      </c>
      <c r="AV59" s="25">
        <f t="shared" si="14"/>
        <v>0</v>
      </c>
      <c r="AW59" s="25">
        <f t="shared" si="14"/>
        <v>0</v>
      </c>
      <c r="AX59" s="25">
        <f t="shared" si="14"/>
        <v>0</v>
      </c>
      <c r="AY59" s="25">
        <f t="shared" si="14"/>
        <v>0</v>
      </c>
      <c r="AZ59" s="25">
        <f t="shared" si="14"/>
        <v>0</v>
      </c>
      <c r="BA59" s="25">
        <f t="shared" si="14"/>
        <v>0</v>
      </c>
      <c r="BB59" s="25">
        <f t="shared" si="14"/>
        <v>0</v>
      </c>
      <c r="BC59" s="25">
        <f t="shared" si="14"/>
        <v>0</v>
      </c>
      <c r="BD59" s="25">
        <f t="shared" si="14"/>
        <v>0</v>
      </c>
      <c r="BE59" s="25">
        <f t="shared" si="14"/>
        <v>0</v>
      </c>
      <c r="BF59" s="25">
        <f t="shared" si="14"/>
        <v>0</v>
      </c>
    </row>
    <row r="60" spans="1:58" ht="15" customHeight="1">
      <c r="A60" s="2"/>
      <c r="B60" s="28" t="s">
        <v>164</v>
      </c>
      <c r="C60" s="29">
        <f aca="true" t="shared" si="15" ref="C60:C65">D60</f>
        <v>36217096</v>
      </c>
      <c r="D60" s="29">
        <f aca="true" t="shared" si="16" ref="D60:D65">SUM(G60:BF60)</f>
        <v>36217096</v>
      </c>
      <c r="E60" s="32"/>
      <c r="F60" s="29">
        <f aca="true" t="shared" si="17" ref="F60:F65">D60</f>
        <v>36217096</v>
      </c>
      <c r="G60" s="29">
        <v>6610339</v>
      </c>
      <c r="H60" s="29">
        <v>5478893</v>
      </c>
      <c r="I60" s="32"/>
      <c r="J60" s="32"/>
      <c r="K60" s="32"/>
      <c r="L60" s="29"/>
      <c r="M60" s="32"/>
      <c r="N60" s="32"/>
      <c r="O60" s="32"/>
      <c r="P60" s="29">
        <v>24127864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</row>
    <row r="61" spans="1:58" ht="15" customHeight="1">
      <c r="A61" s="2"/>
      <c r="B61" s="28" t="s">
        <v>165</v>
      </c>
      <c r="C61" s="29">
        <f t="shared" si="15"/>
        <v>2180371605</v>
      </c>
      <c r="D61" s="29">
        <f t="shared" si="16"/>
        <v>2180371605</v>
      </c>
      <c r="E61" s="32"/>
      <c r="F61" s="29">
        <f t="shared" si="17"/>
        <v>2180371605</v>
      </c>
      <c r="G61" s="29"/>
      <c r="H61" s="29">
        <v>235399434</v>
      </c>
      <c r="I61" s="32"/>
      <c r="J61" s="32"/>
      <c r="K61" s="32"/>
      <c r="L61" s="29">
        <v>118607741</v>
      </c>
      <c r="M61" s="32"/>
      <c r="N61" s="32"/>
      <c r="O61" s="32"/>
      <c r="P61" s="29">
        <v>1826364430</v>
      </c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</row>
    <row r="62" spans="1:58" ht="15" customHeight="1">
      <c r="A62" s="2"/>
      <c r="B62" s="28" t="s">
        <v>166</v>
      </c>
      <c r="C62" s="29">
        <f t="shared" si="15"/>
        <v>153746357</v>
      </c>
      <c r="D62" s="29">
        <f t="shared" si="16"/>
        <v>153746357</v>
      </c>
      <c r="E62" s="32"/>
      <c r="F62" s="29">
        <f t="shared" si="17"/>
        <v>153746357</v>
      </c>
      <c r="G62" s="29"/>
      <c r="H62" s="29">
        <v>153746357</v>
      </c>
      <c r="I62" s="32"/>
      <c r="J62" s="32"/>
      <c r="K62" s="32"/>
      <c r="L62" s="29"/>
      <c r="M62" s="32"/>
      <c r="N62" s="32"/>
      <c r="O62" s="32"/>
      <c r="P62" s="29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58" ht="31.5">
      <c r="A63" s="2"/>
      <c r="B63" s="28" t="s">
        <v>167</v>
      </c>
      <c r="C63" s="29">
        <f t="shared" si="15"/>
        <v>97123978</v>
      </c>
      <c r="D63" s="29">
        <f t="shared" si="16"/>
        <v>97123978</v>
      </c>
      <c r="E63" s="32"/>
      <c r="F63" s="29">
        <f t="shared" si="17"/>
        <v>97123978</v>
      </c>
      <c r="G63" s="29"/>
      <c r="H63" s="29">
        <v>24489789</v>
      </c>
      <c r="I63" s="32"/>
      <c r="J63" s="32"/>
      <c r="K63" s="32"/>
      <c r="L63" s="29">
        <v>72634189</v>
      </c>
      <c r="M63" s="32"/>
      <c r="N63" s="32"/>
      <c r="O63" s="32"/>
      <c r="P63" s="29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</row>
    <row r="64" spans="1:58" ht="31.5">
      <c r="A64" s="2"/>
      <c r="B64" s="28" t="s">
        <v>168</v>
      </c>
      <c r="C64" s="29">
        <f t="shared" si="15"/>
        <v>7650000</v>
      </c>
      <c r="D64" s="29">
        <f t="shared" si="16"/>
        <v>7650000</v>
      </c>
      <c r="E64" s="32"/>
      <c r="F64" s="29">
        <f t="shared" si="17"/>
        <v>7650000</v>
      </c>
      <c r="G64" s="29"/>
      <c r="H64" s="32"/>
      <c r="I64" s="32"/>
      <c r="J64" s="29">
        <v>7650000</v>
      </c>
      <c r="K64" s="32"/>
      <c r="L64" s="29"/>
      <c r="M64" s="32"/>
      <c r="N64" s="32"/>
      <c r="O64" s="32"/>
      <c r="P64" s="29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</row>
    <row r="65" spans="1:58" ht="15" customHeight="1">
      <c r="A65" s="2"/>
      <c r="B65" s="28" t="s">
        <v>169</v>
      </c>
      <c r="C65" s="29">
        <f t="shared" si="15"/>
        <v>75965620</v>
      </c>
      <c r="D65" s="29">
        <f t="shared" si="16"/>
        <v>75965620</v>
      </c>
      <c r="E65" s="32"/>
      <c r="F65" s="29">
        <f t="shared" si="17"/>
        <v>75965620</v>
      </c>
      <c r="G65" s="29"/>
      <c r="H65" s="32"/>
      <c r="I65" s="32"/>
      <c r="J65" s="32"/>
      <c r="K65" s="32"/>
      <c r="L65" s="29"/>
      <c r="M65" s="32"/>
      <c r="N65" s="32"/>
      <c r="O65" s="32"/>
      <c r="P65" s="29"/>
      <c r="Q65" s="29">
        <v>75965620</v>
      </c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</row>
    <row r="66" spans="1:58" s="43" customFormat="1" ht="15" customHeight="1">
      <c r="A66" s="18" t="s">
        <v>54</v>
      </c>
      <c r="B66" s="19" t="s">
        <v>55</v>
      </c>
      <c r="C66" s="22">
        <f>C67+C105+C136</f>
        <v>1048052116279</v>
      </c>
      <c r="D66" s="22">
        <f>D67+D105+D136</f>
        <v>1048052116279</v>
      </c>
      <c r="E66" s="22">
        <f aca="true" t="shared" si="18" ref="E66:BF66">E67+E105+E136</f>
        <v>0</v>
      </c>
      <c r="F66" s="22">
        <f t="shared" si="18"/>
        <v>1048052116279</v>
      </c>
      <c r="G66" s="22">
        <f t="shared" si="18"/>
        <v>114626990286</v>
      </c>
      <c r="H66" s="22">
        <f t="shared" si="18"/>
        <v>5308058900</v>
      </c>
      <c r="I66" s="22">
        <f t="shared" si="18"/>
        <v>24567297374</v>
      </c>
      <c r="J66" s="22">
        <f t="shared" si="18"/>
        <v>10264352808</v>
      </c>
      <c r="K66" s="22">
        <f t="shared" si="18"/>
        <v>15565894019</v>
      </c>
      <c r="L66" s="22">
        <f t="shared" si="18"/>
        <v>13381662924</v>
      </c>
      <c r="M66" s="22">
        <f t="shared" si="18"/>
        <v>1166491409</v>
      </c>
      <c r="N66" s="22">
        <f t="shared" si="18"/>
        <v>7243961115</v>
      </c>
      <c r="O66" s="22">
        <f t="shared" si="18"/>
        <v>23402750888</v>
      </c>
      <c r="P66" s="22">
        <f t="shared" si="18"/>
        <v>6905930298</v>
      </c>
      <c r="Q66" s="22">
        <f t="shared" si="18"/>
        <v>20710386004</v>
      </c>
      <c r="R66" s="44">
        <f t="shared" si="18"/>
        <v>750000000</v>
      </c>
      <c r="S66" s="22">
        <f t="shared" si="18"/>
        <v>701002800</v>
      </c>
      <c r="T66" s="22">
        <f t="shared" si="18"/>
        <v>25941764616</v>
      </c>
      <c r="U66" s="22">
        <f t="shared" si="18"/>
        <v>21652017180</v>
      </c>
      <c r="V66" s="22">
        <f t="shared" si="18"/>
        <v>19446389943</v>
      </c>
      <c r="W66" s="22">
        <f t="shared" si="18"/>
        <v>21204548882</v>
      </c>
      <c r="X66" s="22">
        <f t="shared" si="18"/>
        <v>21727756245</v>
      </c>
      <c r="Y66" s="22">
        <f t="shared" si="18"/>
        <v>9691735429</v>
      </c>
      <c r="Z66" s="22">
        <f t="shared" si="18"/>
        <v>6665824000</v>
      </c>
      <c r="AA66" s="22">
        <f t="shared" si="18"/>
        <v>22308994230</v>
      </c>
      <c r="AB66" s="22">
        <f t="shared" si="18"/>
        <v>2392638500</v>
      </c>
      <c r="AC66" s="22">
        <f t="shared" si="18"/>
        <v>4674840000</v>
      </c>
      <c r="AD66" s="22">
        <f t="shared" si="18"/>
        <v>8329992000</v>
      </c>
      <c r="AE66" s="22">
        <f t="shared" si="18"/>
        <v>19547496644</v>
      </c>
      <c r="AF66" s="22">
        <f t="shared" si="18"/>
        <v>13367128000</v>
      </c>
      <c r="AG66" s="22">
        <f t="shared" si="18"/>
        <v>5009303530</v>
      </c>
      <c r="AH66" s="22">
        <f t="shared" si="18"/>
        <v>4638000000</v>
      </c>
      <c r="AI66" s="22">
        <f t="shared" si="18"/>
        <v>3638512175</v>
      </c>
      <c r="AJ66" s="22">
        <f t="shared" si="18"/>
        <v>4070132664</v>
      </c>
      <c r="AK66" s="22">
        <f t="shared" si="18"/>
        <v>45640574872</v>
      </c>
      <c r="AL66" s="22">
        <f t="shared" si="18"/>
        <v>25925609063</v>
      </c>
      <c r="AM66" s="22">
        <f t="shared" si="18"/>
        <v>35927186400</v>
      </c>
      <c r="AN66" s="22">
        <f t="shared" si="18"/>
        <v>35208994836</v>
      </c>
      <c r="AO66" s="22">
        <f t="shared" si="18"/>
        <v>38686183526</v>
      </c>
      <c r="AP66" s="22">
        <f t="shared" si="18"/>
        <v>28508249538</v>
      </c>
      <c r="AQ66" s="22">
        <f t="shared" si="18"/>
        <v>40755180541</v>
      </c>
      <c r="AR66" s="22">
        <f t="shared" si="18"/>
        <v>71634858060</v>
      </c>
      <c r="AS66" s="22">
        <f t="shared" si="18"/>
        <v>31984745000</v>
      </c>
      <c r="AT66" s="22">
        <f t="shared" si="18"/>
        <v>36503951328</v>
      </c>
      <c r="AU66" s="22">
        <f t="shared" si="18"/>
        <v>34286628700</v>
      </c>
      <c r="AV66" s="22">
        <f t="shared" si="18"/>
        <v>40999053700</v>
      </c>
      <c r="AW66" s="22">
        <f t="shared" si="18"/>
        <v>22218846776</v>
      </c>
      <c r="AX66" s="22">
        <f t="shared" si="18"/>
        <v>23077029972</v>
      </c>
      <c r="AY66" s="22">
        <f t="shared" si="18"/>
        <v>17518162393</v>
      </c>
      <c r="AZ66" s="22">
        <f t="shared" si="18"/>
        <v>5015372000</v>
      </c>
      <c r="BA66" s="22">
        <f t="shared" si="18"/>
        <v>14191723511</v>
      </c>
      <c r="BB66" s="22">
        <f t="shared" si="18"/>
        <v>11232612000</v>
      </c>
      <c r="BC66" s="22">
        <f t="shared" si="18"/>
        <v>14566662200</v>
      </c>
      <c r="BD66" s="22">
        <f t="shared" si="18"/>
        <v>15268639000</v>
      </c>
      <c r="BE66" s="22">
        <f t="shared" si="18"/>
        <v>0</v>
      </c>
      <c r="BF66" s="22">
        <f t="shared" si="18"/>
        <v>0</v>
      </c>
    </row>
    <row r="67" spans="1:58" s="43" customFormat="1" ht="15" customHeight="1">
      <c r="A67" s="18" t="s">
        <v>8</v>
      </c>
      <c r="B67" s="19" t="s">
        <v>56</v>
      </c>
      <c r="C67" s="22">
        <f>C68+C71+C78+C81+C84+C87+C90+C93+C96+C99+C102</f>
        <v>1004498423439</v>
      </c>
      <c r="D67" s="22">
        <f aca="true" t="shared" si="19" ref="D67:BF67">D68+D71+D78+D81+D84+D87+D90+D93+D96+D99+D102</f>
        <v>1004498423439</v>
      </c>
      <c r="E67" s="22">
        <f t="shared" si="19"/>
        <v>0</v>
      </c>
      <c r="F67" s="22">
        <f t="shared" si="19"/>
        <v>1004498423439</v>
      </c>
      <c r="G67" s="22">
        <f t="shared" si="19"/>
        <v>97383501105</v>
      </c>
      <c r="H67" s="22">
        <f t="shared" si="19"/>
        <v>5308058900</v>
      </c>
      <c r="I67" s="22">
        <f t="shared" si="19"/>
        <v>15332924566</v>
      </c>
      <c r="J67" s="22">
        <f t="shared" si="19"/>
        <v>10264352808</v>
      </c>
      <c r="K67" s="22">
        <f t="shared" si="19"/>
        <v>15553894019</v>
      </c>
      <c r="L67" s="22">
        <f t="shared" si="19"/>
        <v>13381662924</v>
      </c>
      <c r="M67" s="22">
        <f t="shared" si="19"/>
        <v>1166491409</v>
      </c>
      <c r="N67" s="22">
        <f t="shared" si="19"/>
        <v>7243961115</v>
      </c>
      <c r="O67" s="22">
        <f t="shared" si="19"/>
        <v>9804684997</v>
      </c>
      <c r="P67" s="22">
        <f t="shared" si="19"/>
        <v>6905930298</v>
      </c>
      <c r="Q67" s="22">
        <f t="shared" si="19"/>
        <v>20710386004</v>
      </c>
      <c r="R67" s="22">
        <f t="shared" si="19"/>
        <v>750000000</v>
      </c>
      <c r="S67" s="22">
        <f t="shared" si="19"/>
        <v>701002800</v>
      </c>
      <c r="T67" s="22">
        <f t="shared" si="19"/>
        <v>25941764616</v>
      </c>
      <c r="U67" s="22">
        <f t="shared" si="19"/>
        <v>21652017180</v>
      </c>
      <c r="V67" s="22">
        <f t="shared" si="19"/>
        <v>19446389943</v>
      </c>
      <c r="W67" s="22">
        <f t="shared" si="19"/>
        <v>21204548882</v>
      </c>
      <c r="X67" s="22">
        <f t="shared" si="19"/>
        <v>21727756245</v>
      </c>
      <c r="Y67" s="22">
        <f t="shared" si="19"/>
        <v>9691735429</v>
      </c>
      <c r="Z67" s="22">
        <f t="shared" si="19"/>
        <v>6665824000</v>
      </c>
      <c r="AA67" s="22">
        <f t="shared" si="19"/>
        <v>22308994230</v>
      </c>
      <c r="AB67" s="22">
        <f t="shared" si="19"/>
        <v>2392638500</v>
      </c>
      <c r="AC67" s="22">
        <f t="shared" si="19"/>
        <v>4674840000</v>
      </c>
      <c r="AD67" s="22">
        <f t="shared" si="19"/>
        <v>8329992000</v>
      </c>
      <c r="AE67" s="22">
        <f t="shared" si="19"/>
        <v>19547496644</v>
      </c>
      <c r="AF67" s="22">
        <f t="shared" si="19"/>
        <v>13367128000</v>
      </c>
      <c r="AG67" s="22">
        <f t="shared" si="19"/>
        <v>5009303530</v>
      </c>
      <c r="AH67" s="22">
        <f t="shared" si="19"/>
        <v>4638000000</v>
      </c>
      <c r="AI67" s="22">
        <f t="shared" si="19"/>
        <v>3638512175</v>
      </c>
      <c r="AJ67" s="22">
        <f t="shared" si="19"/>
        <v>4070132664</v>
      </c>
      <c r="AK67" s="22">
        <f t="shared" si="19"/>
        <v>45640574872</v>
      </c>
      <c r="AL67" s="22">
        <f t="shared" si="19"/>
        <v>25925609063</v>
      </c>
      <c r="AM67" s="22">
        <f t="shared" si="19"/>
        <v>35927186400</v>
      </c>
      <c r="AN67" s="22">
        <f t="shared" si="19"/>
        <v>35208994836</v>
      </c>
      <c r="AO67" s="22">
        <f t="shared" si="19"/>
        <v>38686183526</v>
      </c>
      <c r="AP67" s="22">
        <f t="shared" si="19"/>
        <v>28508249538</v>
      </c>
      <c r="AQ67" s="22">
        <f t="shared" si="19"/>
        <v>40755180541</v>
      </c>
      <c r="AR67" s="22">
        <f t="shared" si="19"/>
        <v>71634858060</v>
      </c>
      <c r="AS67" s="22">
        <f t="shared" si="19"/>
        <v>31984745000</v>
      </c>
      <c r="AT67" s="22">
        <f t="shared" si="19"/>
        <v>33038186368</v>
      </c>
      <c r="AU67" s="22">
        <f t="shared" si="19"/>
        <v>34286628700</v>
      </c>
      <c r="AV67" s="22">
        <f t="shared" si="19"/>
        <v>40999053700</v>
      </c>
      <c r="AW67" s="22">
        <f t="shared" si="19"/>
        <v>22218846776</v>
      </c>
      <c r="AX67" s="22">
        <f t="shared" si="19"/>
        <v>23077029972</v>
      </c>
      <c r="AY67" s="22">
        <f t="shared" si="19"/>
        <v>17518162393</v>
      </c>
      <c r="AZ67" s="22">
        <f t="shared" si="19"/>
        <v>5015372000</v>
      </c>
      <c r="BA67" s="22">
        <f t="shared" si="19"/>
        <v>14191723511</v>
      </c>
      <c r="BB67" s="22">
        <f t="shared" si="19"/>
        <v>11232612000</v>
      </c>
      <c r="BC67" s="22">
        <f t="shared" si="19"/>
        <v>14566662200</v>
      </c>
      <c r="BD67" s="22">
        <f t="shared" si="19"/>
        <v>15268639000</v>
      </c>
      <c r="BE67" s="22">
        <f t="shared" si="19"/>
        <v>0</v>
      </c>
      <c r="BF67" s="22">
        <f t="shared" si="19"/>
        <v>0</v>
      </c>
    </row>
    <row r="68" spans="1:58" s="43" customFormat="1" ht="15" customHeight="1">
      <c r="A68" s="18">
        <v>1</v>
      </c>
      <c r="B68" s="19" t="s">
        <v>14</v>
      </c>
      <c r="C68" s="22">
        <f>C69+C70</f>
        <v>100088877521</v>
      </c>
      <c r="D68" s="22">
        <f>D69+D70</f>
        <v>100088877521</v>
      </c>
      <c r="E68" s="22">
        <f>E69+E70</f>
        <v>0</v>
      </c>
      <c r="F68" s="22">
        <f>F69+F70</f>
        <v>100088877521</v>
      </c>
      <c r="G68" s="22">
        <f>G69+G70</f>
        <v>45146415365</v>
      </c>
      <c r="H68" s="22">
        <f aca="true" t="shared" si="20" ref="H68:BF68">H69+H70</f>
        <v>5011859000</v>
      </c>
      <c r="I68" s="22">
        <f t="shared" si="20"/>
        <v>6240998185</v>
      </c>
      <c r="J68" s="22">
        <f t="shared" si="20"/>
        <v>7154504132</v>
      </c>
      <c r="K68" s="22">
        <f t="shared" si="20"/>
        <v>15060863707</v>
      </c>
      <c r="L68" s="22">
        <f t="shared" si="20"/>
        <v>6195819066</v>
      </c>
      <c r="M68" s="22">
        <f t="shared" si="20"/>
        <v>0</v>
      </c>
      <c r="N68" s="22">
        <f t="shared" si="20"/>
        <v>4283520288</v>
      </c>
      <c r="O68" s="22">
        <f t="shared" si="20"/>
        <v>0</v>
      </c>
      <c r="P68" s="22">
        <f t="shared" si="20"/>
        <v>5949748098</v>
      </c>
      <c r="Q68" s="22">
        <f t="shared" si="20"/>
        <v>3594146880</v>
      </c>
      <c r="R68" s="22">
        <f t="shared" si="20"/>
        <v>750000000</v>
      </c>
      <c r="S68" s="22">
        <f t="shared" si="20"/>
        <v>701002800</v>
      </c>
      <c r="T68" s="22">
        <f t="shared" si="20"/>
        <v>0</v>
      </c>
      <c r="U68" s="22">
        <f t="shared" si="20"/>
        <v>0</v>
      </c>
      <c r="V68" s="22">
        <f t="shared" si="20"/>
        <v>0</v>
      </c>
      <c r="W68" s="22">
        <f t="shared" si="20"/>
        <v>0</v>
      </c>
      <c r="X68" s="22">
        <f t="shared" si="20"/>
        <v>0</v>
      </c>
      <c r="Y68" s="22">
        <f t="shared" si="20"/>
        <v>0</v>
      </c>
      <c r="Z68" s="22">
        <f t="shared" si="20"/>
        <v>0</v>
      </c>
      <c r="AA68" s="22">
        <f t="shared" si="20"/>
        <v>0</v>
      </c>
      <c r="AB68" s="22">
        <f t="shared" si="20"/>
        <v>0</v>
      </c>
      <c r="AC68" s="22">
        <f t="shared" si="20"/>
        <v>0</v>
      </c>
      <c r="AD68" s="22">
        <f t="shared" si="20"/>
        <v>0</v>
      </c>
      <c r="AE68" s="22">
        <f t="shared" si="20"/>
        <v>0</v>
      </c>
      <c r="AF68" s="22">
        <f t="shared" si="20"/>
        <v>0</v>
      </c>
      <c r="AG68" s="22">
        <f t="shared" si="20"/>
        <v>0</v>
      </c>
      <c r="AH68" s="22">
        <f t="shared" si="20"/>
        <v>0</v>
      </c>
      <c r="AI68" s="22">
        <f t="shared" si="20"/>
        <v>0</v>
      </c>
      <c r="AJ68" s="22">
        <f t="shared" si="20"/>
        <v>0</v>
      </c>
      <c r="AK68" s="22">
        <f t="shared" si="20"/>
        <v>0</v>
      </c>
      <c r="AL68" s="22">
        <f t="shared" si="20"/>
        <v>0</v>
      </c>
      <c r="AM68" s="22">
        <f t="shared" si="20"/>
        <v>0</v>
      </c>
      <c r="AN68" s="22">
        <f t="shared" si="20"/>
        <v>0</v>
      </c>
      <c r="AO68" s="22">
        <f t="shared" si="20"/>
        <v>0</v>
      </c>
      <c r="AP68" s="22">
        <f t="shared" si="20"/>
        <v>0</v>
      </c>
      <c r="AQ68" s="22">
        <f t="shared" si="20"/>
        <v>0</v>
      </c>
      <c r="AR68" s="22">
        <f t="shared" si="20"/>
        <v>0</v>
      </c>
      <c r="AS68" s="22">
        <f t="shared" si="20"/>
        <v>0</v>
      </c>
      <c r="AT68" s="22">
        <f t="shared" si="20"/>
        <v>0</v>
      </c>
      <c r="AU68" s="22">
        <f t="shared" si="20"/>
        <v>0</v>
      </c>
      <c r="AV68" s="22">
        <f t="shared" si="20"/>
        <v>0</v>
      </c>
      <c r="AW68" s="22">
        <f t="shared" si="20"/>
        <v>0</v>
      </c>
      <c r="AX68" s="22">
        <f t="shared" si="20"/>
        <v>0</v>
      </c>
      <c r="AY68" s="22">
        <f t="shared" si="20"/>
        <v>0</v>
      </c>
      <c r="AZ68" s="22">
        <f t="shared" si="20"/>
        <v>0</v>
      </c>
      <c r="BA68" s="22">
        <f t="shared" si="20"/>
        <v>0</v>
      </c>
      <c r="BB68" s="22">
        <f t="shared" si="20"/>
        <v>0</v>
      </c>
      <c r="BC68" s="22">
        <f t="shared" si="20"/>
        <v>0</v>
      </c>
      <c r="BD68" s="22">
        <f t="shared" si="20"/>
        <v>0</v>
      </c>
      <c r="BE68" s="22">
        <f t="shared" si="20"/>
        <v>0</v>
      </c>
      <c r="BF68" s="22">
        <f t="shared" si="20"/>
        <v>0</v>
      </c>
    </row>
    <row r="69" spans="1:58" ht="15" customHeight="1">
      <c r="A69" s="27" t="s">
        <v>15</v>
      </c>
      <c r="B69" s="30" t="s">
        <v>61</v>
      </c>
      <c r="C69" s="29">
        <f>D69</f>
        <v>83329861143</v>
      </c>
      <c r="D69" s="29">
        <f>SUM(G69:BF69)</f>
        <v>83329861143</v>
      </c>
      <c r="E69" s="32"/>
      <c r="F69" s="29">
        <f>D69</f>
        <v>83329861143</v>
      </c>
      <c r="G69" s="33">
        <v>37085712142</v>
      </c>
      <c r="H69" s="33">
        <v>4511978740</v>
      </c>
      <c r="I69" s="33">
        <v>5498599890</v>
      </c>
      <c r="J69" s="33">
        <v>5122740000</v>
      </c>
      <c r="K69" s="33">
        <v>13449773048</v>
      </c>
      <c r="L69" s="33">
        <v>4364414279</v>
      </c>
      <c r="M69" s="33"/>
      <c r="N69" s="33">
        <v>3752748066</v>
      </c>
      <c r="O69" s="33"/>
      <c r="P69" s="33">
        <v>5949748098</v>
      </c>
      <c r="Q69" s="33">
        <v>3594146880</v>
      </c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</row>
    <row r="70" spans="1:58" ht="15" customHeight="1">
      <c r="A70" s="27" t="s">
        <v>16</v>
      </c>
      <c r="B70" s="30" t="s">
        <v>17</v>
      </c>
      <c r="C70" s="29">
        <f>D70</f>
        <v>16759016378</v>
      </c>
      <c r="D70" s="29">
        <f>SUM(G70:BF70)</f>
        <v>16759016378</v>
      </c>
      <c r="E70" s="32"/>
      <c r="F70" s="29">
        <f>D70</f>
        <v>16759016378</v>
      </c>
      <c r="G70" s="33">
        <v>8060703223</v>
      </c>
      <c r="H70" s="33">
        <v>499880260</v>
      </c>
      <c r="I70" s="33">
        <v>742398295</v>
      </c>
      <c r="J70" s="33">
        <v>2031764132</v>
      </c>
      <c r="K70" s="33">
        <v>1611090659</v>
      </c>
      <c r="L70" s="33">
        <v>1831404787</v>
      </c>
      <c r="M70" s="33"/>
      <c r="N70" s="33">
        <v>530772222</v>
      </c>
      <c r="O70" s="33"/>
      <c r="P70" s="33"/>
      <c r="Q70" s="33"/>
      <c r="R70" s="33">
        <v>750000000</v>
      </c>
      <c r="S70" s="33">
        <v>701002800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</row>
    <row r="71" spans="1:58" s="43" customFormat="1" ht="15" customHeight="1">
      <c r="A71" s="34">
        <v>2</v>
      </c>
      <c r="B71" s="19" t="s">
        <v>18</v>
      </c>
      <c r="C71" s="22">
        <f>C72+C76+C77</f>
        <v>191587165102</v>
      </c>
      <c r="D71" s="22">
        <f aca="true" t="shared" si="21" ref="D71:BF71">D72+D76+D77</f>
        <v>191587165102</v>
      </c>
      <c r="E71" s="22">
        <f t="shared" si="21"/>
        <v>0</v>
      </c>
      <c r="F71" s="22">
        <f t="shared" si="21"/>
        <v>191587165102</v>
      </c>
      <c r="G71" s="22">
        <f t="shared" si="21"/>
        <v>43469136420</v>
      </c>
      <c r="H71" s="22">
        <f t="shared" si="21"/>
        <v>296199900</v>
      </c>
      <c r="I71" s="22">
        <f t="shared" si="21"/>
        <v>1135405020</v>
      </c>
      <c r="J71" s="22">
        <f t="shared" si="21"/>
        <v>1641292676</v>
      </c>
      <c r="K71" s="22">
        <f t="shared" si="21"/>
        <v>300000000</v>
      </c>
      <c r="L71" s="22">
        <f t="shared" si="21"/>
        <v>1723888449</v>
      </c>
      <c r="M71" s="22">
        <f t="shared" si="21"/>
        <v>0</v>
      </c>
      <c r="N71" s="22">
        <f t="shared" si="21"/>
        <v>236278010</v>
      </c>
      <c r="O71" s="22">
        <f t="shared" si="21"/>
        <v>0</v>
      </c>
      <c r="P71" s="22">
        <f t="shared" si="21"/>
        <v>956182200</v>
      </c>
      <c r="Q71" s="22">
        <f t="shared" si="21"/>
        <v>11161329700</v>
      </c>
      <c r="R71" s="22">
        <f t="shared" si="21"/>
        <v>0</v>
      </c>
      <c r="S71" s="22">
        <f t="shared" si="21"/>
        <v>0</v>
      </c>
      <c r="T71" s="22">
        <f t="shared" si="21"/>
        <v>25740090548</v>
      </c>
      <c r="U71" s="22">
        <f t="shared" si="21"/>
        <v>13890517180</v>
      </c>
      <c r="V71" s="22">
        <f t="shared" si="21"/>
        <v>16171242443</v>
      </c>
      <c r="W71" s="22">
        <f t="shared" si="21"/>
        <v>19277654882</v>
      </c>
      <c r="X71" s="22">
        <f t="shared" si="21"/>
        <v>17037356245</v>
      </c>
      <c r="Y71" s="22">
        <f t="shared" si="21"/>
        <v>9691735429</v>
      </c>
      <c r="Z71" s="22">
        <f t="shared" si="21"/>
        <v>0</v>
      </c>
      <c r="AA71" s="22">
        <f t="shared" si="21"/>
        <v>3000000000</v>
      </c>
      <c r="AB71" s="22">
        <f t="shared" si="21"/>
        <v>309788500</v>
      </c>
      <c r="AC71" s="22">
        <f t="shared" si="21"/>
        <v>534840000</v>
      </c>
      <c r="AD71" s="22">
        <f t="shared" si="21"/>
        <v>1000000000</v>
      </c>
      <c r="AE71" s="22">
        <f t="shared" si="21"/>
        <v>0</v>
      </c>
      <c r="AF71" s="22">
        <f t="shared" si="21"/>
        <v>0</v>
      </c>
      <c r="AG71" s="22">
        <f t="shared" si="21"/>
        <v>0</v>
      </c>
      <c r="AH71" s="22">
        <f t="shared" si="21"/>
        <v>0</v>
      </c>
      <c r="AI71" s="22">
        <f t="shared" si="21"/>
        <v>0</v>
      </c>
      <c r="AJ71" s="22">
        <f t="shared" si="21"/>
        <v>0</v>
      </c>
      <c r="AK71" s="22">
        <f t="shared" si="21"/>
        <v>150000000</v>
      </c>
      <c r="AL71" s="22">
        <f t="shared" si="21"/>
        <v>992150000</v>
      </c>
      <c r="AM71" s="22">
        <f t="shared" si="21"/>
        <v>400000000</v>
      </c>
      <c r="AN71" s="22">
        <f t="shared" si="21"/>
        <v>14949942000</v>
      </c>
      <c r="AO71" s="22">
        <f t="shared" si="21"/>
        <v>100000000</v>
      </c>
      <c r="AP71" s="22">
        <f t="shared" si="21"/>
        <v>100000000</v>
      </c>
      <c r="AQ71" s="22">
        <f t="shared" si="21"/>
        <v>0</v>
      </c>
      <c r="AR71" s="22">
        <f t="shared" si="21"/>
        <v>3841860800</v>
      </c>
      <c r="AS71" s="22">
        <f t="shared" si="21"/>
        <v>0</v>
      </c>
      <c r="AT71" s="22">
        <f t="shared" si="21"/>
        <v>3050000000</v>
      </c>
      <c r="AU71" s="22">
        <f t="shared" si="21"/>
        <v>0</v>
      </c>
      <c r="AV71" s="22">
        <f t="shared" si="21"/>
        <v>130274700</v>
      </c>
      <c r="AW71" s="22">
        <f t="shared" si="21"/>
        <v>0</v>
      </c>
      <c r="AX71" s="22">
        <f t="shared" si="21"/>
        <v>200000000</v>
      </c>
      <c r="AY71" s="22">
        <f t="shared" si="21"/>
        <v>100000000</v>
      </c>
      <c r="AZ71" s="22">
        <f t="shared" si="21"/>
        <v>0</v>
      </c>
      <c r="BA71" s="22">
        <f t="shared" si="21"/>
        <v>0</v>
      </c>
      <c r="BB71" s="22">
        <f t="shared" si="21"/>
        <v>0</v>
      </c>
      <c r="BC71" s="22">
        <f t="shared" si="21"/>
        <v>0</v>
      </c>
      <c r="BD71" s="22">
        <f t="shared" si="21"/>
        <v>0</v>
      </c>
      <c r="BE71" s="22">
        <f t="shared" si="21"/>
        <v>0</v>
      </c>
      <c r="BF71" s="22">
        <f t="shared" si="21"/>
        <v>0</v>
      </c>
    </row>
    <row r="72" spans="1:58" ht="15" customHeight="1">
      <c r="A72" s="36" t="s">
        <v>19</v>
      </c>
      <c r="B72" s="30" t="s">
        <v>20</v>
      </c>
      <c r="C72" s="29">
        <f>SUM(C73:C75)</f>
        <v>0</v>
      </c>
      <c r="D72" s="29">
        <f aca="true" t="shared" si="22" ref="D72:BF72">SUM(D73:D75)</f>
        <v>0</v>
      </c>
      <c r="E72" s="29">
        <f t="shared" si="22"/>
        <v>0</v>
      </c>
      <c r="F72" s="29">
        <f t="shared" si="22"/>
        <v>0</v>
      </c>
      <c r="G72" s="29">
        <f t="shared" si="22"/>
        <v>0</v>
      </c>
      <c r="H72" s="29">
        <f t="shared" si="22"/>
        <v>0</v>
      </c>
      <c r="I72" s="29">
        <f t="shared" si="22"/>
        <v>0</v>
      </c>
      <c r="J72" s="29">
        <f t="shared" si="22"/>
        <v>0</v>
      </c>
      <c r="K72" s="29">
        <f t="shared" si="22"/>
        <v>0</v>
      </c>
      <c r="L72" s="29">
        <f t="shared" si="22"/>
        <v>0</v>
      </c>
      <c r="M72" s="29">
        <f t="shared" si="22"/>
        <v>0</v>
      </c>
      <c r="N72" s="29">
        <f t="shared" si="22"/>
        <v>0</v>
      </c>
      <c r="O72" s="29">
        <f t="shared" si="22"/>
        <v>0</v>
      </c>
      <c r="P72" s="29">
        <f t="shared" si="22"/>
        <v>0</v>
      </c>
      <c r="Q72" s="29">
        <f t="shared" si="22"/>
        <v>0</v>
      </c>
      <c r="R72" s="29">
        <f t="shared" si="22"/>
        <v>0</v>
      </c>
      <c r="S72" s="29">
        <f t="shared" si="22"/>
        <v>0</v>
      </c>
      <c r="T72" s="29">
        <f t="shared" si="22"/>
        <v>0</v>
      </c>
      <c r="U72" s="29">
        <f t="shared" si="22"/>
        <v>0</v>
      </c>
      <c r="V72" s="29">
        <f t="shared" si="22"/>
        <v>0</v>
      </c>
      <c r="W72" s="29">
        <f t="shared" si="22"/>
        <v>0</v>
      </c>
      <c r="X72" s="29">
        <f t="shared" si="22"/>
        <v>0</v>
      </c>
      <c r="Y72" s="29">
        <f t="shared" si="22"/>
        <v>0</v>
      </c>
      <c r="Z72" s="29">
        <f t="shared" si="22"/>
        <v>0</v>
      </c>
      <c r="AA72" s="29">
        <f t="shared" si="22"/>
        <v>0</v>
      </c>
      <c r="AB72" s="29">
        <f t="shared" si="22"/>
        <v>0</v>
      </c>
      <c r="AC72" s="29">
        <f t="shared" si="22"/>
        <v>0</v>
      </c>
      <c r="AD72" s="29">
        <f t="shared" si="22"/>
        <v>0</v>
      </c>
      <c r="AE72" s="29">
        <f t="shared" si="22"/>
        <v>0</v>
      </c>
      <c r="AF72" s="29">
        <f t="shared" si="22"/>
        <v>0</v>
      </c>
      <c r="AG72" s="29">
        <f t="shared" si="22"/>
        <v>0</v>
      </c>
      <c r="AH72" s="29">
        <f t="shared" si="22"/>
        <v>0</v>
      </c>
      <c r="AI72" s="29">
        <f t="shared" si="22"/>
        <v>0</v>
      </c>
      <c r="AJ72" s="29">
        <f t="shared" si="22"/>
        <v>0</v>
      </c>
      <c r="AK72" s="29">
        <f t="shared" si="22"/>
        <v>0</v>
      </c>
      <c r="AL72" s="29">
        <f t="shared" si="22"/>
        <v>0</v>
      </c>
      <c r="AM72" s="29">
        <f t="shared" si="22"/>
        <v>0</v>
      </c>
      <c r="AN72" s="29">
        <f t="shared" si="22"/>
        <v>0</v>
      </c>
      <c r="AO72" s="29">
        <f t="shared" si="22"/>
        <v>0</v>
      </c>
      <c r="AP72" s="29">
        <f t="shared" si="22"/>
        <v>0</v>
      </c>
      <c r="AQ72" s="29">
        <f t="shared" si="22"/>
        <v>0</v>
      </c>
      <c r="AR72" s="29">
        <f t="shared" si="22"/>
        <v>0</v>
      </c>
      <c r="AS72" s="29">
        <f t="shared" si="22"/>
        <v>0</v>
      </c>
      <c r="AT72" s="29">
        <f t="shared" si="22"/>
        <v>0</v>
      </c>
      <c r="AU72" s="29">
        <f t="shared" si="22"/>
        <v>0</v>
      </c>
      <c r="AV72" s="29">
        <f t="shared" si="22"/>
        <v>0</v>
      </c>
      <c r="AW72" s="29">
        <f t="shared" si="22"/>
        <v>0</v>
      </c>
      <c r="AX72" s="29">
        <f t="shared" si="22"/>
        <v>0</v>
      </c>
      <c r="AY72" s="29">
        <f t="shared" si="22"/>
        <v>0</v>
      </c>
      <c r="AZ72" s="29">
        <f t="shared" si="22"/>
        <v>0</v>
      </c>
      <c r="BA72" s="29">
        <f t="shared" si="22"/>
        <v>0</v>
      </c>
      <c r="BB72" s="29">
        <f t="shared" si="22"/>
        <v>0</v>
      </c>
      <c r="BC72" s="29">
        <f t="shared" si="22"/>
        <v>0</v>
      </c>
      <c r="BD72" s="29">
        <f t="shared" si="22"/>
        <v>0</v>
      </c>
      <c r="BE72" s="29">
        <f t="shared" si="22"/>
        <v>0</v>
      </c>
      <c r="BF72" s="29">
        <f t="shared" si="22"/>
        <v>0</v>
      </c>
    </row>
    <row r="73" spans="1:58" s="46" customFormat="1" ht="15" customHeight="1">
      <c r="A73" s="38"/>
      <c r="B73" s="39" t="s">
        <v>21</v>
      </c>
      <c r="C73" s="45">
        <f>D73</f>
        <v>0</v>
      </c>
      <c r="D73" s="45">
        <f>SUM(G73:BF73)</f>
        <v>0</v>
      </c>
      <c r="E73" s="41"/>
      <c r="F73" s="45">
        <f>D73</f>
        <v>0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</row>
    <row r="74" spans="1:58" s="46" customFormat="1" ht="15" customHeight="1">
      <c r="A74" s="38"/>
      <c r="B74" s="39" t="s">
        <v>22</v>
      </c>
      <c r="C74" s="45">
        <f>D74</f>
        <v>0</v>
      </c>
      <c r="D74" s="45">
        <f>SUM(G74:BF74)</f>
        <v>0</v>
      </c>
      <c r="E74" s="41"/>
      <c r="F74" s="45">
        <f>D74</f>
        <v>0</v>
      </c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</row>
    <row r="75" spans="1:58" s="46" customFormat="1" ht="15" customHeight="1">
      <c r="A75" s="38"/>
      <c r="B75" s="39" t="s">
        <v>23</v>
      </c>
      <c r="C75" s="45">
        <f>D75</f>
        <v>0</v>
      </c>
      <c r="D75" s="45">
        <f>SUM(G75:BF75)</f>
        <v>0</v>
      </c>
      <c r="E75" s="41"/>
      <c r="F75" s="45">
        <f>D75</f>
        <v>0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</row>
    <row r="76" spans="1:58" ht="15" customHeight="1">
      <c r="A76" s="36" t="s">
        <v>24</v>
      </c>
      <c r="B76" s="30" t="s">
        <v>62</v>
      </c>
      <c r="C76" s="29">
        <f>D76</f>
        <v>52019212639</v>
      </c>
      <c r="D76" s="29">
        <f>SUM(G76:BF76)</f>
        <v>52019212639</v>
      </c>
      <c r="E76" s="32"/>
      <c r="F76" s="29">
        <f>D76</f>
        <v>52019212639</v>
      </c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>
        <v>3000000000</v>
      </c>
      <c r="U76" s="33">
        <v>2190000000</v>
      </c>
      <c r="V76" s="33">
        <v>11738373005</v>
      </c>
      <c r="W76" s="33">
        <v>12546380000</v>
      </c>
      <c r="X76" s="33">
        <v>12960972845</v>
      </c>
      <c r="Y76" s="33">
        <v>9583486789</v>
      </c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</row>
    <row r="77" spans="1:58" ht="15" customHeight="1">
      <c r="A77" s="36" t="s">
        <v>25</v>
      </c>
      <c r="B77" s="30" t="s">
        <v>26</v>
      </c>
      <c r="C77" s="29">
        <f>D77</f>
        <v>139567952463</v>
      </c>
      <c r="D77" s="29">
        <f>SUM(G77:BF77)</f>
        <v>139567952463</v>
      </c>
      <c r="E77" s="32"/>
      <c r="F77" s="29">
        <f>D77</f>
        <v>139567952463</v>
      </c>
      <c r="G77" s="33">
        <v>43469136420</v>
      </c>
      <c r="H77" s="33">
        <v>296199900</v>
      </c>
      <c r="I77" s="33">
        <v>1135405020</v>
      </c>
      <c r="J77" s="33">
        <v>1641292676</v>
      </c>
      <c r="K77" s="33">
        <v>300000000</v>
      </c>
      <c r="L77" s="33">
        <v>1723888449</v>
      </c>
      <c r="M77" s="33"/>
      <c r="N77" s="33">
        <v>236278010</v>
      </c>
      <c r="O77" s="33"/>
      <c r="P77" s="33">
        <v>956182200</v>
      </c>
      <c r="Q77" s="33">
        <v>11161329700</v>
      </c>
      <c r="R77" s="33"/>
      <c r="S77" s="33"/>
      <c r="T77" s="33">
        <v>22740090548</v>
      </c>
      <c r="U77" s="33">
        <v>11700517180</v>
      </c>
      <c r="V77" s="33">
        <v>4432869438</v>
      </c>
      <c r="W77" s="33">
        <v>6731274882</v>
      </c>
      <c r="X77" s="33">
        <v>4076383400</v>
      </c>
      <c r="Y77" s="33">
        <v>108248640</v>
      </c>
      <c r="Z77" s="33"/>
      <c r="AA77" s="33">
        <v>3000000000</v>
      </c>
      <c r="AB77" s="33">
        <v>309788500</v>
      </c>
      <c r="AC77" s="33">
        <v>534840000</v>
      </c>
      <c r="AD77" s="33">
        <v>1000000000</v>
      </c>
      <c r="AE77" s="33"/>
      <c r="AF77" s="33"/>
      <c r="AG77" s="33"/>
      <c r="AH77" s="33"/>
      <c r="AI77" s="33"/>
      <c r="AJ77" s="33"/>
      <c r="AK77" s="33">
        <v>150000000</v>
      </c>
      <c r="AL77" s="33">
        <v>992150000</v>
      </c>
      <c r="AM77" s="33">
        <v>400000000</v>
      </c>
      <c r="AN77" s="33">
        <v>14949942000</v>
      </c>
      <c r="AO77" s="33">
        <v>100000000</v>
      </c>
      <c r="AP77" s="33">
        <v>100000000</v>
      </c>
      <c r="AQ77" s="33"/>
      <c r="AR77" s="33">
        <v>3841860800</v>
      </c>
      <c r="AS77" s="33">
        <v>0</v>
      </c>
      <c r="AT77" s="33">
        <v>3050000000</v>
      </c>
      <c r="AU77" s="33"/>
      <c r="AV77" s="33">
        <v>130274700</v>
      </c>
      <c r="AW77" s="33"/>
      <c r="AX77" s="33">
        <v>200000000</v>
      </c>
      <c r="AY77" s="33">
        <v>100000000</v>
      </c>
      <c r="AZ77" s="33"/>
      <c r="BA77" s="33"/>
      <c r="BB77" s="33"/>
      <c r="BC77" s="33"/>
      <c r="BD77" s="33"/>
      <c r="BE77" s="33"/>
      <c r="BF77" s="33"/>
    </row>
    <row r="78" spans="1:58" s="43" customFormat="1" ht="15" customHeight="1">
      <c r="A78" s="18">
        <v>3</v>
      </c>
      <c r="B78" s="19" t="s">
        <v>27</v>
      </c>
      <c r="C78" s="22">
        <f>C79+C80</f>
        <v>556286870370</v>
      </c>
      <c r="D78" s="22">
        <f>D79+D80</f>
        <v>556286870370</v>
      </c>
      <c r="E78" s="22">
        <f aca="true" t="shared" si="23" ref="E78:BF78">E79+E80</f>
        <v>0</v>
      </c>
      <c r="F78" s="22">
        <f t="shared" si="23"/>
        <v>556286870370</v>
      </c>
      <c r="G78" s="22">
        <f t="shared" si="23"/>
        <v>1353200000</v>
      </c>
      <c r="H78" s="22">
        <f t="shared" si="23"/>
        <v>0</v>
      </c>
      <c r="I78" s="22">
        <f t="shared" si="23"/>
        <v>0</v>
      </c>
      <c r="J78" s="22">
        <f t="shared" si="23"/>
        <v>674619000</v>
      </c>
      <c r="K78" s="22">
        <f t="shared" si="23"/>
        <v>0</v>
      </c>
      <c r="L78" s="22">
        <f t="shared" si="23"/>
        <v>0</v>
      </c>
      <c r="M78" s="22">
        <f t="shared" si="23"/>
        <v>0</v>
      </c>
      <c r="N78" s="22">
        <f t="shared" si="23"/>
        <v>0</v>
      </c>
      <c r="O78" s="22">
        <f t="shared" si="23"/>
        <v>0</v>
      </c>
      <c r="P78" s="22">
        <f t="shared" si="23"/>
        <v>0</v>
      </c>
      <c r="Q78" s="22">
        <f t="shared" si="23"/>
        <v>0</v>
      </c>
      <c r="R78" s="22">
        <f t="shared" si="23"/>
        <v>0</v>
      </c>
      <c r="S78" s="22">
        <f t="shared" si="23"/>
        <v>0</v>
      </c>
      <c r="T78" s="22">
        <f t="shared" si="23"/>
        <v>191474750</v>
      </c>
      <c r="U78" s="22">
        <f t="shared" si="23"/>
        <v>0</v>
      </c>
      <c r="V78" s="22">
        <f t="shared" si="23"/>
        <v>0</v>
      </c>
      <c r="W78" s="22">
        <f t="shared" si="23"/>
        <v>0</v>
      </c>
      <c r="X78" s="22">
        <f t="shared" si="23"/>
        <v>295400000</v>
      </c>
      <c r="Y78" s="22">
        <f t="shared" si="23"/>
        <v>0</v>
      </c>
      <c r="Z78" s="22">
        <f t="shared" si="23"/>
        <v>0</v>
      </c>
      <c r="AA78" s="22">
        <f t="shared" si="23"/>
        <v>0</v>
      </c>
      <c r="AB78" s="22">
        <f t="shared" si="23"/>
        <v>0</v>
      </c>
      <c r="AC78" s="22">
        <f t="shared" si="23"/>
        <v>150000000</v>
      </c>
      <c r="AD78" s="22">
        <f t="shared" si="23"/>
        <v>0</v>
      </c>
      <c r="AE78" s="22">
        <f t="shared" si="23"/>
        <v>0</v>
      </c>
      <c r="AF78" s="22">
        <f t="shared" si="23"/>
        <v>0</v>
      </c>
      <c r="AG78" s="22">
        <f t="shared" si="23"/>
        <v>0</v>
      </c>
      <c r="AH78" s="22">
        <f t="shared" si="23"/>
        <v>0</v>
      </c>
      <c r="AI78" s="22">
        <f t="shared" si="23"/>
        <v>0</v>
      </c>
      <c r="AJ78" s="22">
        <f t="shared" si="23"/>
        <v>0</v>
      </c>
      <c r="AK78" s="22">
        <f t="shared" si="23"/>
        <v>45310574872</v>
      </c>
      <c r="AL78" s="22">
        <f t="shared" si="23"/>
        <v>24733459067</v>
      </c>
      <c r="AM78" s="22">
        <f t="shared" si="23"/>
        <v>34563242400</v>
      </c>
      <c r="AN78" s="22">
        <f t="shared" si="23"/>
        <v>20259052836</v>
      </c>
      <c r="AO78" s="22">
        <f t="shared" si="23"/>
        <v>38586183526</v>
      </c>
      <c r="AP78" s="22">
        <f t="shared" si="23"/>
        <v>28408249538</v>
      </c>
      <c r="AQ78" s="22">
        <f t="shared" si="23"/>
        <v>40265180541</v>
      </c>
      <c r="AR78" s="22">
        <f t="shared" si="23"/>
        <v>65474263060</v>
      </c>
      <c r="AS78" s="22">
        <f t="shared" si="23"/>
        <v>31612385000</v>
      </c>
      <c r="AT78" s="22">
        <f t="shared" si="23"/>
        <v>27645130228</v>
      </c>
      <c r="AU78" s="22">
        <f t="shared" si="23"/>
        <v>34286628700</v>
      </c>
      <c r="AV78" s="22">
        <f t="shared" si="23"/>
        <v>40688779000</v>
      </c>
      <c r="AW78" s="22">
        <f t="shared" si="23"/>
        <v>21818846776</v>
      </c>
      <c r="AX78" s="22">
        <f t="shared" si="23"/>
        <v>22677029972</v>
      </c>
      <c r="AY78" s="22">
        <f t="shared" si="23"/>
        <v>17418162393</v>
      </c>
      <c r="AZ78" s="22">
        <f t="shared" si="23"/>
        <v>5015372000</v>
      </c>
      <c r="BA78" s="22">
        <f t="shared" si="23"/>
        <v>14191723511</v>
      </c>
      <c r="BB78" s="22">
        <f t="shared" si="23"/>
        <v>11232612000</v>
      </c>
      <c r="BC78" s="22">
        <f t="shared" si="23"/>
        <v>14566662200</v>
      </c>
      <c r="BD78" s="22">
        <f t="shared" si="23"/>
        <v>14868639000</v>
      </c>
      <c r="BE78" s="22">
        <f t="shared" si="23"/>
        <v>0</v>
      </c>
      <c r="BF78" s="22">
        <f t="shared" si="23"/>
        <v>0</v>
      </c>
    </row>
    <row r="79" spans="1:58" ht="15" customHeight="1">
      <c r="A79" s="27" t="s">
        <v>28</v>
      </c>
      <c r="B79" s="30" t="s">
        <v>63</v>
      </c>
      <c r="C79" s="29">
        <f>D79</f>
        <v>317584895877</v>
      </c>
      <c r="D79" s="29">
        <f>SUM(G79:BF79)</f>
        <v>317584895877</v>
      </c>
      <c r="E79" s="32"/>
      <c r="F79" s="29">
        <f>D79</f>
        <v>317584895877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>
        <v>22388050000</v>
      </c>
      <c r="AL79" s="33">
        <v>18153998067</v>
      </c>
      <c r="AM79" s="33">
        <v>26879000000</v>
      </c>
      <c r="AN79" s="33">
        <v>17845809000</v>
      </c>
      <c r="AO79" s="33">
        <v>21820000000</v>
      </c>
      <c r="AP79" s="33">
        <v>22836000000</v>
      </c>
      <c r="AQ79" s="33">
        <v>18757000000</v>
      </c>
      <c r="AR79" s="33">
        <v>59473244924</v>
      </c>
      <c r="AS79" s="33">
        <v>28755000000</v>
      </c>
      <c r="AT79" s="33">
        <v>14691972000</v>
      </c>
      <c r="AU79" s="33">
        <v>11100000000</v>
      </c>
      <c r="AV79" s="33"/>
      <c r="AW79" s="33">
        <v>9071000000</v>
      </c>
      <c r="AX79" s="33">
        <v>8900000000</v>
      </c>
      <c r="AY79" s="33">
        <v>8249743320</v>
      </c>
      <c r="AZ79" s="33">
        <v>652078566</v>
      </c>
      <c r="BA79" s="33">
        <v>6592000000</v>
      </c>
      <c r="BB79" s="33">
        <v>7480000000</v>
      </c>
      <c r="BC79" s="33">
        <v>7040000000</v>
      </c>
      <c r="BD79" s="33">
        <v>6900000000</v>
      </c>
      <c r="BE79" s="33"/>
      <c r="BF79" s="33"/>
    </row>
    <row r="80" spans="1:58" ht="15" customHeight="1">
      <c r="A80" s="27" t="s">
        <v>30</v>
      </c>
      <c r="B80" s="30" t="s">
        <v>26</v>
      </c>
      <c r="C80" s="29">
        <f>D80</f>
        <v>238701974493</v>
      </c>
      <c r="D80" s="29">
        <f>SUM(G80:BF80)</f>
        <v>238701974493</v>
      </c>
      <c r="E80" s="32"/>
      <c r="F80" s="29">
        <f>D80</f>
        <v>238701974493</v>
      </c>
      <c r="G80" s="33">
        <f>653200000+700000000</f>
        <v>1353200000</v>
      </c>
      <c r="H80" s="33"/>
      <c r="I80" s="33"/>
      <c r="J80" s="33">
        <v>674619000</v>
      </c>
      <c r="K80" s="33"/>
      <c r="L80" s="33"/>
      <c r="M80" s="33"/>
      <c r="N80" s="33"/>
      <c r="O80" s="33"/>
      <c r="P80" s="33"/>
      <c r="Q80" s="33"/>
      <c r="R80" s="33"/>
      <c r="S80" s="33"/>
      <c r="T80" s="33">
        <v>191474750</v>
      </c>
      <c r="U80" s="33"/>
      <c r="V80" s="33"/>
      <c r="W80" s="33"/>
      <c r="X80" s="33">
        <v>295400000</v>
      </c>
      <c r="Y80" s="33"/>
      <c r="Z80" s="33"/>
      <c r="AA80" s="33"/>
      <c r="AB80" s="33"/>
      <c r="AC80" s="33">
        <v>150000000</v>
      </c>
      <c r="AD80" s="33"/>
      <c r="AE80" s="33"/>
      <c r="AF80" s="33"/>
      <c r="AG80" s="33"/>
      <c r="AH80" s="33"/>
      <c r="AI80" s="33"/>
      <c r="AJ80" s="33"/>
      <c r="AK80" s="33">
        <v>22922524872</v>
      </c>
      <c r="AL80" s="33">
        <v>6579461000</v>
      </c>
      <c r="AM80" s="33">
        <v>7684242400</v>
      </c>
      <c r="AN80" s="33">
        <v>2413243836</v>
      </c>
      <c r="AO80" s="33">
        <v>16766183526</v>
      </c>
      <c r="AP80" s="33">
        <v>5572249538</v>
      </c>
      <c r="AQ80" s="33">
        <v>21508180541</v>
      </c>
      <c r="AR80" s="33">
        <v>6001018136</v>
      </c>
      <c r="AS80" s="33">
        <v>2857385000</v>
      </c>
      <c r="AT80" s="33">
        <v>12953158228</v>
      </c>
      <c r="AU80" s="33">
        <v>23186628700</v>
      </c>
      <c r="AV80" s="33">
        <v>40688779000</v>
      </c>
      <c r="AW80" s="33">
        <v>12747846776</v>
      </c>
      <c r="AX80" s="33">
        <v>13777029972</v>
      </c>
      <c r="AY80" s="33">
        <v>9168419073</v>
      </c>
      <c r="AZ80" s="33">
        <v>4363293434</v>
      </c>
      <c r="BA80" s="33">
        <v>7599723511</v>
      </c>
      <c r="BB80" s="33">
        <v>3752612000</v>
      </c>
      <c r="BC80" s="33">
        <v>7526662200</v>
      </c>
      <c r="BD80" s="33">
        <v>7968639000</v>
      </c>
      <c r="BE80" s="33"/>
      <c r="BF80" s="33">
        <f>0-BF79</f>
        <v>0</v>
      </c>
    </row>
    <row r="81" spans="1:58" s="43" customFormat="1" ht="15" customHeight="1">
      <c r="A81" s="18">
        <v>4</v>
      </c>
      <c r="B81" s="19" t="s">
        <v>31</v>
      </c>
      <c r="C81" s="22">
        <f>C82+C83</f>
        <v>50270573013</v>
      </c>
      <c r="D81" s="22">
        <f>D82+D83</f>
        <v>50270573013</v>
      </c>
      <c r="E81" s="22">
        <f aca="true" t="shared" si="24" ref="E81:BF81">E82+E83</f>
        <v>0</v>
      </c>
      <c r="F81" s="22">
        <f t="shared" si="24"/>
        <v>50270573013</v>
      </c>
      <c r="G81" s="22">
        <f t="shared" si="24"/>
        <v>0</v>
      </c>
      <c r="H81" s="22">
        <f t="shared" si="24"/>
        <v>0</v>
      </c>
      <c r="I81" s="22">
        <f t="shared" si="24"/>
        <v>0</v>
      </c>
      <c r="J81" s="22">
        <f t="shared" si="24"/>
        <v>0</v>
      </c>
      <c r="K81" s="22">
        <f t="shared" si="24"/>
        <v>0</v>
      </c>
      <c r="L81" s="22">
        <f t="shared" si="24"/>
        <v>0</v>
      </c>
      <c r="M81" s="22">
        <f t="shared" si="24"/>
        <v>0</v>
      </c>
      <c r="N81" s="22">
        <f t="shared" si="24"/>
        <v>0</v>
      </c>
      <c r="O81" s="22">
        <f t="shared" si="24"/>
        <v>0</v>
      </c>
      <c r="P81" s="22">
        <f t="shared" si="24"/>
        <v>0</v>
      </c>
      <c r="Q81" s="22">
        <f t="shared" si="24"/>
        <v>0</v>
      </c>
      <c r="R81" s="22">
        <f t="shared" si="24"/>
        <v>0</v>
      </c>
      <c r="S81" s="22">
        <f t="shared" si="24"/>
        <v>0</v>
      </c>
      <c r="T81" s="22">
        <f t="shared" si="24"/>
        <v>0</v>
      </c>
      <c r="U81" s="22">
        <f t="shared" si="24"/>
        <v>0</v>
      </c>
      <c r="V81" s="22">
        <f t="shared" si="24"/>
        <v>0</v>
      </c>
      <c r="W81" s="22">
        <f t="shared" si="24"/>
        <v>0</v>
      </c>
      <c r="X81" s="22">
        <f t="shared" si="24"/>
        <v>0</v>
      </c>
      <c r="Y81" s="22">
        <f t="shared" si="24"/>
        <v>0</v>
      </c>
      <c r="Z81" s="22">
        <f t="shared" si="24"/>
        <v>0</v>
      </c>
      <c r="AA81" s="22">
        <f t="shared" si="24"/>
        <v>0</v>
      </c>
      <c r="AB81" s="22">
        <f t="shared" si="24"/>
        <v>0</v>
      </c>
      <c r="AC81" s="22">
        <f t="shared" si="24"/>
        <v>0</v>
      </c>
      <c r="AD81" s="22">
        <f t="shared" si="24"/>
        <v>0</v>
      </c>
      <c r="AE81" s="22">
        <f t="shared" si="24"/>
        <v>19547496644</v>
      </c>
      <c r="AF81" s="22">
        <f t="shared" si="24"/>
        <v>13367128000</v>
      </c>
      <c r="AG81" s="22">
        <f t="shared" si="24"/>
        <v>5009303530</v>
      </c>
      <c r="AH81" s="22">
        <f t="shared" si="24"/>
        <v>4638000000</v>
      </c>
      <c r="AI81" s="22">
        <f t="shared" si="24"/>
        <v>3638512175</v>
      </c>
      <c r="AJ81" s="22">
        <f t="shared" si="24"/>
        <v>4070132664</v>
      </c>
      <c r="AK81" s="22">
        <f t="shared" si="24"/>
        <v>0</v>
      </c>
      <c r="AL81" s="22">
        <f t="shared" si="24"/>
        <v>0</v>
      </c>
      <c r="AM81" s="22">
        <f t="shared" si="24"/>
        <v>0</v>
      </c>
      <c r="AN81" s="22">
        <f t="shared" si="24"/>
        <v>0</v>
      </c>
      <c r="AO81" s="22">
        <f t="shared" si="24"/>
        <v>0</v>
      </c>
      <c r="AP81" s="22">
        <f t="shared" si="24"/>
        <v>0</v>
      </c>
      <c r="AQ81" s="22">
        <f t="shared" si="24"/>
        <v>0</v>
      </c>
      <c r="AR81" s="22">
        <f t="shared" si="24"/>
        <v>0</v>
      </c>
      <c r="AS81" s="22">
        <f t="shared" si="24"/>
        <v>0</v>
      </c>
      <c r="AT81" s="22">
        <f t="shared" si="24"/>
        <v>0</v>
      </c>
      <c r="AU81" s="22">
        <f t="shared" si="24"/>
        <v>0</v>
      </c>
      <c r="AV81" s="22">
        <f t="shared" si="24"/>
        <v>0</v>
      </c>
      <c r="AW81" s="22">
        <f t="shared" si="24"/>
        <v>0</v>
      </c>
      <c r="AX81" s="22">
        <f t="shared" si="24"/>
        <v>0</v>
      </c>
      <c r="AY81" s="22">
        <f t="shared" si="24"/>
        <v>0</v>
      </c>
      <c r="AZ81" s="22">
        <f t="shared" si="24"/>
        <v>0</v>
      </c>
      <c r="BA81" s="22">
        <f t="shared" si="24"/>
        <v>0</v>
      </c>
      <c r="BB81" s="22">
        <f t="shared" si="24"/>
        <v>0</v>
      </c>
      <c r="BC81" s="22">
        <f t="shared" si="24"/>
        <v>0</v>
      </c>
      <c r="BD81" s="22">
        <f t="shared" si="24"/>
        <v>0</v>
      </c>
      <c r="BE81" s="22">
        <f t="shared" si="24"/>
        <v>0</v>
      </c>
      <c r="BF81" s="22">
        <f t="shared" si="24"/>
        <v>0</v>
      </c>
    </row>
    <row r="82" spans="1:58" ht="15" customHeight="1">
      <c r="A82" s="27" t="s">
        <v>32</v>
      </c>
      <c r="B82" s="30" t="s">
        <v>63</v>
      </c>
      <c r="C82" s="29">
        <f>D82</f>
        <v>36388693000</v>
      </c>
      <c r="D82" s="29">
        <f>SUM(G82:BF82)</f>
        <v>36388693000</v>
      </c>
      <c r="E82" s="32"/>
      <c r="F82" s="29">
        <f>D82</f>
        <v>36388693000</v>
      </c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>
        <v>11232000000</v>
      </c>
      <c r="AF82" s="33">
        <v>8367128000</v>
      </c>
      <c r="AG82" s="33">
        <v>4870000000</v>
      </c>
      <c r="AH82" s="33">
        <v>4638000000</v>
      </c>
      <c r="AI82" s="33">
        <v>3565565000</v>
      </c>
      <c r="AJ82" s="33">
        <v>3716000000</v>
      </c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</row>
    <row r="83" spans="1:58" ht="15" customHeight="1">
      <c r="A83" s="27" t="s">
        <v>33</v>
      </c>
      <c r="B83" s="30" t="s">
        <v>26</v>
      </c>
      <c r="C83" s="29">
        <f>D83</f>
        <v>13881880013</v>
      </c>
      <c r="D83" s="29">
        <f>SUM(G83:BF83)</f>
        <v>13881880013</v>
      </c>
      <c r="E83" s="32"/>
      <c r="F83" s="29">
        <f>D83</f>
        <v>13881880013</v>
      </c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>
        <v>8315496644</v>
      </c>
      <c r="AF83" s="33">
        <v>5000000000</v>
      </c>
      <c r="AG83" s="33">
        <v>139303530</v>
      </c>
      <c r="AH83" s="33"/>
      <c r="AI83" s="33">
        <v>72947175</v>
      </c>
      <c r="AJ83" s="33">
        <v>354132664</v>
      </c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</row>
    <row r="84" spans="1:58" s="43" customFormat="1" ht="15" customHeight="1">
      <c r="A84" s="18">
        <v>5</v>
      </c>
      <c r="B84" s="19" t="s">
        <v>34</v>
      </c>
      <c r="C84" s="22">
        <f>C85+C86</f>
        <v>0</v>
      </c>
      <c r="D84" s="22">
        <f>D85+D86</f>
        <v>0</v>
      </c>
      <c r="E84" s="20"/>
      <c r="F84" s="29">
        <f>D84</f>
        <v>0</v>
      </c>
      <c r="G84" s="22">
        <f aca="true" t="shared" si="25" ref="G84:AB84">G85+G86</f>
        <v>0</v>
      </c>
      <c r="H84" s="22">
        <f t="shared" si="25"/>
        <v>0</v>
      </c>
      <c r="I84" s="22">
        <f t="shared" si="25"/>
        <v>0</v>
      </c>
      <c r="J84" s="22">
        <f t="shared" si="25"/>
        <v>0</v>
      </c>
      <c r="K84" s="22">
        <f t="shared" si="25"/>
        <v>0</v>
      </c>
      <c r="L84" s="22">
        <f t="shared" si="25"/>
        <v>0</v>
      </c>
      <c r="M84" s="22">
        <f t="shared" si="25"/>
        <v>0</v>
      </c>
      <c r="N84" s="22">
        <f t="shared" si="25"/>
        <v>0</v>
      </c>
      <c r="O84" s="22">
        <f t="shared" si="25"/>
        <v>0</v>
      </c>
      <c r="P84" s="22">
        <f t="shared" si="25"/>
        <v>0</v>
      </c>
      <c r="Q84" s="22">
        <f t="shared" si="25"/>
        <v>0</v>
      </c>
      <c r="R84" s="22">
        <f t="shared" si="25"/>
        <v>0</v>
      </c>
      <c r="S84" s="22">
        <f t="shared" si="25"/>
        <v>0</v>
      </c>
      <c r="T84" s="22">
        <f t="shared" si="25"/>
        <v>0</v>
      </c>
      <c r="U84" s="22">
        <f t="shared" si="25"/>
        <v>0</v>
      </c>
      <c r="V84" s="22">
        <f t="shared" si="25"/>
        <v>0</v>
      </c>
      <c r="W84" s="22">
        <f t="shared" si="25"/>
        <v>0</v>
      </c>
      <c r="X84" s="22">
        <f t="shared" si="25"/>
        <v>0</v>
      </c>
      <c r="Y84" s="22">
        <f t="shared" si="25"/>
        <v>0</v>
      </c>
      <c r="Z84" s="22">
        <f t="shared" si="25"/>
        <v>0</v>
      </c>
      <c r="AA84" s="22">
        <f t="shared" si="25"/>
        <v>0</v>
      </c>
      <c r="AB84" s="22">
        <f t="shared" si="25"/>
        <v>0</v>
      </c>
      <c r="AC84" s="22">
        <f>AC85+AC86</f>
        <v>0</v>
      </c>
      <c r="AD84" s="22">
        <f aca="true" t="shared" si="26" ref="AD84:BF84">AD85+AD86</f>
        <v>0</v>
      </c>
      <c r="AE84" s="22">
        <f t="shared" si="26"/>
        <v>0</v>
      </c>
      <c r="AF84" s="22">
        <f t="shared" si="26"/>
        <v>0</v>
      </c>
      <c r="AG84" s="22">
        <f t="shared" si="26"/>
        <v>0</v>
      </c>
      <c r="AH84" s="22">
        <f t="shared" si="26"/>
        <v>0</v>
      </c>
      <c r="AI84" s="22">
        <f t="shared" si="26"/>
        <v>0</v>
      </c>
      <c r="AJ84" s="22">
        <f t="shared" si="26"/>
        <v>0</v>
      </c>
      <c r="AK84" s="22">
        <f t="shared" si="26"/>
        <v>0</v>
      </c>
      <c r="AL84" s="22">
        <f t="shared" si="26"/>
        <v>0</v>
      </c>
      <c r="AM84" s="22">
        <f t="shared" si="26"/>
        <v>0</v>
      </c>
      <c r="AN84" s="22">
        <f t="shared" si="26"/>
        <v>0</v>
      </c>
      <c r="AO84" s="22">
        <f t="shared" si="26"/>
        <v>0</v>
      </c>
      <c r="AP84" s="22">
        <f t="shared" si="26"/>
        <v>0</v>
      </c>
      <c r="AQ84" s="22">
        <f t="shared" si="26"/>
        <v>0</v>
      </c>
      <c r="AR84" s="22">
        <f t="shared" si="26"/>
        <v>0</v>
      </c>
      <c r="AS84" s="22">
        <f t="shared" si="26"/>
        <v>0</v>
      </c>
      <c r="AT84" s="22">
        <f t="shared" si="26"/>
        <v>0</v>
      </c>
      <c r="AU84" s="22">
        <f t="shared" si="26"/>
        <v>0</v>
      </c>
      <c r="AV84" s="22">
        <f t="shared" si="26"/>
        <v>0</v>
      </c>
      <c r="AW84" s="22">
        <f t="shared" si="26"/>
        <v>0</v>
      </c>
      <c r="AX84" s="22">
        <f t="shared" si="26"/>
        <v>0</v>
      </c>
      <c r="AY84" s="22">
        <f t="shared" si="26"/>
        <v>0</v>
      </c>
      <c r="AZ84" s="22">
        <f t="shared" si="26"/>
        <v>0</v>
      </c>
      <c r="BA84" s="22">
        <f t="shared" si="26"/>
        <v>0</v>
      </c>
      <c r="BB84" s="22">
        <f t="shared" si="26"/>
        <v>0</v>
      </c>
      <c r="BC84" s="22">
        <f t="shared" si="26"/>
        <v>0</v>
      </c>
      <c r="BD84" s="22">
        <f t="shared" si="26"/>
        <v>0</v>
      </c>
      <c r="BE84" s="22">
        <f t="shared" si="26"/>
        <v>0</v>
      </c>
      <c r="BF84" s="22">
        <f t="shared" si="26"/>
        <v>0</v>
      </c>
    </row>
    <row r="85" spans="1:58" ht="15" customHeight="1">
      <c r="A85" s="27" t="s">
        <v>35</v>
      </c>
      <c r="B85" s="30" t="s">
        <v>63</v>
      </c>
      <c r="C85" s="29">
        <f>D85</f>
        <v>0</v>
      </c>
      <c r="D85" s="29">
        <f>SUM(G85:BF85)</f>
        <v>0</v>
      </c>
      <c r="E85" s="32"/>
      <c r="F85" s="29">
        <f>D85</f>
        <v>0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</row>
    <row r="86" spans="1:58" ht="15" customHeight="1">
      <c r="A86" s="27" t="s">
        <v>36</v>
      </c>
      <c r="B86" s="30" t="s">
        <v>26</v>
      </c>
      <c r="C86" s="29">
        <f>D86</f>
        <v>0</v>
      </c>
      <c r="D86" s="29">
        <f>SUM(G86:BF86)</f>
        <v>0</v>
      </c>
      <c r="E86" s="32"/>
      <c r="F86" s="29">
        <f>D86</f>
        <v>0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48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</row>
    <row r="87" spans="1:58" s="43" customFormat="1" ht="15" customHeight="1">
      <c r="A87" s="18">
        <v>6</v>
      </c>
      <c r="B87" s="19" t="s">
        <v>37</v>
      </c>
      <c r="C87" s="22">
        <f>C88+C89</f>
        <v>92050393100</v>
      </c>
      <c r="D87" s="22">
        <f>D88+D89</f>
        <v>92050393100</v>
      </c>
      <c r="E87" s="22">
        <f aca="true" t="shared" si="27" ref="E87:BF87">E88+E89</f>
        <v>0</v>
      </c>
      <c r="F87" s="22">
        <f t="shared" si="27"/>
        <v>92050393100</v>
      </c>
      <c r="G87" s="22">
        <f t="shared" si="27"/>
        <v>4554253192</v>
      </c>
      <c r="H87" s="22">
        <f t="shared" si="27"/>
        <v>0</v>
      </c>
      <c r="I87" s="22">
        <f t="shared" si="27"/>
        <v>7956521361</v>
      </c>
      <c r="J87" s="22">
        <f t="shared" si="27"/>
        <v>793937000</v>
      </c>
      <c r="K87" s="22">
        <f t="shared" si="27"/>
        <v>193030312</v>
      </c>
      <c r="L87" s="22">
        <f t="shared" si="27"/>
        <v>5461955409</v>
      </c>
      <c r="M87" s="22">
        <f t="shared" si="27"/>
        <v>1166491409</v>
      </c>
      <c r="N87" s="22">
        <f t="shared" si="27"/>
        <v>2156638612</v>
      </c>
      <c r="O87" s="22">
        <f t="shared" si="27"/>
        <v>9804684997</v>
      </c>
      <c r="P87" s="22">
        <f t="shared" si="27"/>
        <v>0</v>
      </c>
      <c r="Q87" s="22">
        <f t="shared" si="27"/>
        <v>5954909424</v>
      </c>
      <c r="R87" s="22">
        <f t="shared" si="27"/>
        <v>0</v>
      </c>
      <c r="S87" s="22">
        <f t="shared" si="27"/>
        <v>0</v>
      </c>
      <c r="T87" s="22">
        <f t="shared" si="27"/>
        <v>10199318</v>
      </c>
      <c r="U87" s="22">
        <f t="shared" si="27"/>
        <v>800000000</v>
      </c>
      <c r="V87" s="22">
        <f t="shared" si="27"/>
        <v>2240371500</v>
      </c>
      <c r="W87" s="22">
        <f t="shared" si="27"/>
        <v>1926894000</v>
      </c>
      <c r="X87" s="22">
        <f t="shared" si="27"/>
        <v>3695000000</v>
      </c>
      <c r="Y87" s="22">
        <f t="shared" si="27"/>
        <v>0</v>
      </c>
      <c r="Z87" s="22">
        <f t="shared" si="27"/>
        <v>6665824000</v>
      </c>
      <c r="AA87" s="22">
        <f t="shared" si="27"/>
        <v>19308994230</v>
      </c>
      <c r="AB87" s="22">
        <f t="shared" si="27"/>
        <v>2082850000</v>
      </c>
      <c r="AC87" s="22">
        <f t="shared" si="27"/>
        <v>3990000000</v>
      </c>
      <c r="AD87" s="22">
        <f t="shared" si="27"/>
        <v>6879992000</v>
      </c>
      <c r="AE87" s="22">
        <f t="shared" si="27"/>
        <v>0</v>
      </c>
      <c r="AF87" s="22">
        <f t="shared" si="27"/>
        <v>0</v>
      </c>
      <c r="AG87" s="22">
        <f t="shared" si="27"/>
        <v>0</v>
      </c>
      <c r="AH87" s="22">
        <f t="shared" si="27"/>
        <v>0</v>
      </c>
      <c r="AI87" s="22">
        <f t="shared" si="27"/>
        <v>0</v>
      </c>
      <c r="AJ87" s="22">
        <f t="shared" si="27"/>
        <v>0</v>
      </c>
      <c r="AK87" s="22">
        <f t="shared" si="27"/>
        <v>180000000</v>
      </c>
      <c r="AL87" s="22">
        <f t="shared" si="27"/>
        <v>199999996</v>
      </c>
      <c r="AM87" s="22">
        <f t="shared" si="27"/>
        <v>815000000</v>
      </c>
      <c r="AN87" s="22">
        <f t="shared" si="27"/>
        <v>0</v>
      </c>
      <c r="AO87" s="22">
        <f t="shared" si="27"/>
        <v>0</v>
      </c>
      <c r="AP87" s="22">
        <f t="shared" si="27"/>
        <v>0</v>
      </c>
      <c r="AQ87" s="22">
        <f t="shared" si="27"/>
        <v>490000000</v>
      </c>
      <c r="AR87" s="22">
        <f t="shared" si="27"/>
        <v>1699790200</v>
      </c>
      <c r="AS87" s="22">
        <f t="shared" si="27"/>
        <v>0</v>
      </c>
      <c r="AT87" s="22">
        <f t="shared" si="27"/>
        <v>1843056140</v>
      </c>
      <c r="AU87" s="22">
        <f t="shared" si="27"/>
        <v>0</v>
      </c>
      <c r="AV87" s="22">
        <f t="shared" si="27"/>
        <v>180000000</v>
      </c>
      <c r="AW87" s="22">
        <f t="shared" si="27"/>
        <v>400000000</v>
      </c>
      <c r="AX87" s="22">
        <f t="shared" si="27"/>
        <v>200000000</v>
      </c>
      <c r="AY87" s="22">
        <f t="shared" si="27"/>
        <v>0</v>
      </c>
      <c r="AZ87" s="22">
        <f t="shared" si="27"/>
        <v>0</v>
      </c>
      <c r="BA87" s="22">
        <f t="shared" si="27"/>
        <v>0</v>
      </c>
      <c r="BB87" s="22">
        <f t="shared" si="27"/>
        <v>0</v>
      </c>
      <c r="BC87" s="22">
        <f t="shared" si="27"/>
        <v>0</v>
      </c>
      <c r="BD87" s="22">
        <f t="shared" si="27"/>
        <v>400000000</v>
      </c>
      <c r="BE87" s="22">
        <f t="shared" si="27"/>
        <v>0</v>
      </c>
      <c r="BF87" s="22">
        <f t="shared" si="27"/>
        <v>0</v>
      </c>
    </row>
    <row r="88" spans="1:58" ht="15" customHeight="1">
      <c r="A88" s="27" t="s">
        <v>38</v>
      </c>
      <c r="B88" s="30" t="s">
        <v>63</v>
      </c>
      <c r="C88" s="29">
        <f>D88</f>
        <v>0</v>
      </c>
      <c r="D88" s="29">
        <f>SUM(G88:BF88)</f>
        <v>0</v>
      </c>
      <c r="E88" s="32"/>
      <c r="F88" s="29">
        <f>D88</f>
        <v>0</v>
      </c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</row>
    <row r="89" spans="1:58" ht="15" customHeight="1">
      <c r="A89" s="27" t="s">
        <v>39</v>
      </c>
      <c r="B89" s="30" t="s">
        <v>26</v>
      </c>
      <c r="C89" s="29">
        <f>D89</f>
        <v>92050393100</v>
      </c>
      <c r="D89" s="29">
        <f>SUM(G89:BF89)</f>
        <v>92050393100</v>
      </c>
      <c r="E89" s="32"/>
      <c r="F89" s="29">
        <f>D89</f>
        <v>92050393100</v>
      </c>
      <c r="G89" s="33">
        <v>4554253192</v>
      </c>
      <c r="H89" s="33"/>
      <c r="I89" s="33">
        <v>7956521361</v>
      </c>
      <c r="J89" s="33">
        <v>793937000</v>
      </c>
      <c r="K89" s="33">
        <v>193030312</v>
      </c>
      <c r="L89" s="33">
        <v>5461955409</v>
      </c>
      <c r="M89" s="33">
        <v>1166491409</v>
      </c>
      <c r="N89" s="33">
        <v>2156638612</v>
      </c>
      <c r="O89" s="33">
        <v>9804684997</v>
      </c>
      <c r="P89" s="33"/>
      <c r="Q89" s="33">
        <v>5954909424</v>
      </c>
      <c r="R89" s="33"/>
      <c r="S89" s="33"/>
      <c r="T89" s="33">
        <v>10199318</v>
      </c>
      <c r="U89" s="33">
        <v>800000000</v>
      </c>
      <c r="V89" s="33">
        <v>2240371500</v>
      </c>
      <c r="W89" s="33">
        <v>1926894000</v>
      </c>
      <c r="X89" s="33">
        <v>3695000000</v>
      </c>
      <c r="Y89" s="33"/>
      <c r="Z89" s="33">
        <v>6665824000</v>
      </c>
      <c r="AA89" s="33">
        <v>19308994230</v>
      </c>
      <c r="AB89" s="33">
        <v>2082850000</v>
      </c>
      <c r="AC89" s="33">
        <v>3990000000</v>
      </c>
      <c r="AD89" s="33">
        <v>6879992000</v>
      </c>
      <c r="AE89" s="33"/>
      <c r="AF89" s="33"/>
      <c r="AG89" s="33"/>
      <c r="AH89" s="33"/>
      <c r="AI89" s="33"/>
      <c r="AJ89" s="33"/>
      <c r="AK89" s="33">
        <v>180000000</v>
      </c>
      <c r="AL89" s="33">
        <v>199999996</v>
      </c>
      <c r="AM89" s="33">
        <v>815000000</v>
      </c>
      <c r="AN89" s="33"/>
      <c r="AO89" s="33"/>
      <c r="AP89" s="33"/>
      <c r="AQ89" s="33">
        <v>490000000</v>
      </c>
      <c r="AR89" s="33">
        <v>1699790200</v>
      </c>
      <c r="AS89" s="33"/>
      <c r="AT89" s="33">
        <v>1843056140</v>
      </c>
      <c r="AU89" s="33"/>
      <c r="AV89" s="33">
        <v>180000000</v>
      </c>
      <c r="AW89" s="33">
        <v>400000000</v>
      </c>
      <c r="AX89" s="33">
        <v>200000000</v>
      </c>
      <c r="AY89" s="33"/>
      <c r="AZ89" s="33"/>
      <c r="BA89" s="33"/>
      <c r="BB89" s="33"/>
      <c r="BC89" s="33"/>
      <c r="BD89" s="33">
        <v>400000000</v>
      </c>
      <c r="BE89" s="33"/>
      <c r="BF89" s="33"/>
    </row>
    <row r="90" spans="1:58" s="43" customFormat="1" ht="15" customHeight="1">
      <c r="A90" s="18">
        <v>7</v>
      </c>
      <c r="B90" s="19" t="s">
        <v>40</v>
      </c>
      <c r="C90" s="22">
        <f>C91+C92</f>
        <v>12624296333</v>
      </c>
      <c r="D90" s="22">
        <f>D91+D92</f>
        <v>12624296333</v>
      </c>
      <c r="E90" s="22">
        <f aca="true" t="shared" si="28" ref="E90:BF90">E91+E92</f>
        <v>0</v>
      </c>
      <c r="F90" s="22">
        <f t="shared" si="28"/>
        <v>12624296333</v>
      </c>
      <c r="G90" s="22">
        <f t="shared" si="28"/>
        <v>2860496128</v>
      </c>
      <c r="H90" s="22">
        <f t="shared" si="28"/>
        <v>0</v>
      </c>
      <c r="I90" s="22">
        <f t="shared" si="28"/>
        <v>0</v>
      </c>
      <c r="J90" s="22">
        <f t="shared" si="28"/>
        <v>0</v>
      </c>
      <c r="K90" s="22">
        <f t="shared" si="28"/>
        <v>0</v>
      </c>
      <c r="L90" s="22">
        <f t="shared" si="28"/>
        <v>0</v>
      </c>
      <c r="M90" s="22">
        <f t="shared" si="28"/>
        <v>0</v>
      </c>
      <c r="N90" s="22">
        <f t="shared" si="28"/>
        <v>567524205</v>
      </c>
      <c r="O90" s="22">
        <f t="shared" si="28"/>
        <v>0</v>
      </c>
      <c r="P90" s="22">
        <f t="shared" si="28"/>
        <v>0</v>
      </c>
      <c r="Q90" s="22">
        <f t="shared" si="28"/>
        <v>0</v>
      </c>
      <c r="R90" s="22">
        <f t="shared" si="28"/>
        <v>0</v>
      </c>
      <c r="S90" s="22">
        <f t="shared" si="28"/>
        <v>0</v>
      </c>
      <c r="T90" s="22">
        <f t="shared" si="28"/>
        <v>0</v>
      </c>
      <c r="U90" s="22">
        <f t="shared" si="28"/>
        <v>6961500000</v>
      </c>
      <c r="V90" s="22">
        <f t="shared" si="28"/>
        <v>1034776000</v>
      </c>
      <c r="W90" s="22">
        <f t="shared" si="28"/>
        <v>0</v>
      </c>
      <c r="X90" s="22">
        <f t="shared" si="28"/>
        <v>700000000</v>
      </c>
      <c r="Y90" s="22">
        <f t="shared" si="28"/>
        <v>0</v>
      </c>
      <c r="Z90" s="22">
        <f t="shared" si="28"/>
        <v>0</v>
      </c>
      <c r="AA90" s="22">
        <f t="shared" si="28"/>
        <v>0</v>
      </c>
      <c r="AB90" s="22">
        <f t="shared" si="28"/>
        <v>0</v>
      </c>
      <c r="AC90" s="22">
        <f t="shared" si="28"/>
        <v>0</v>
      </c>
      <c r="AD90" s="22">
        <f t="shared" si="28"/>
        <v>0</v>
      </c>
      <c r="AE90" s="22">
        <f t="shared" si="28"/>
        <v>0</v>
      </c>
      <c r="AF90" s="22">
        <f t="shared" si="28"/>
        <v>0</v>
      </c>
      <c r="AG90" s="22">
        <f t="shared" si="28"/>
        <v>0</v>
      </c>
      <c r="AH90" s="22">
        <f t="shared" si="28"/>
        <v>0</v>
      </c>
      <c r="AI90" s="22">
        <f t="shared" si="28"/>
        <v>0</v>
      </c>
      <c r="AJ90" s="22">
        <f t="shared" si="28"/>
        <v>0</v>
      </c>
      <c r="AK90" s="22">
        <f t="shared" si="28"/>
        <v>0</v>
      </c>
      <c r="AL90" s="22">
        <f t="shared" si="28"/>
        <v>0</v>
      </c>
      <c r="AM90" s="22">
        <f t="shared" si="28"/>
        <v>0</v>
      </c>
      <c r="AN90" s="22">
        <f t="shared" si="28"/>
        <v>0</v>
      </c>
      <c r="AO90" s="22">
        <f t="shared" si="28"/>
        <v>0</v>
      </c>
      <c r="AP90" s="22">
        <f t="shared" si="28"/>
        <v>0</v>
      </c>
      <c r="AQ90" s="22">
        <f t="shared" si="28"/>
        <v>0</v>
      </c>
      <c r="AR90" s="22">
        <f t="shared" si="28"/>
        <v>0</v>
      </c>
      <c r="AS90" s="22">
        <f t="shared" si="28"/>
        <v>0</v>
      </c>
      <c r="AT90" s="22">
        <f t="shared" si="28"/>
        <v>500000000</v>
      </c>
      <c r="AU90" s="22">
        <f t="shared" si="28"/>
        <v>0</v>
      </c>
      <c r="AV90" s="22">
        <f t="shared" si="28"/>
        <v>0</v>
      </c>
      <c r="AW90" s="22">
        <f t="shared" si="28"/>
        <v>0</v>
      </c>
      <c r="AX90" s="22">
        <f t="shared" si="28"/>
        <v>0</v>
      </c>
      <c r="AY90" s="22">
        <f t="shared" si="28"/>
        <v>0</v>
      </c>
      <c r="AZ90" s="22">
        <f t="shared" si="28"/>
        <v>0</v>
      </c>
      <c r="BA90" s="22">
        <f t="shared" si="28"/>
        <v>0</v>
      </c>
      <c r="BB90" s="22">
        <f t="shared" si="28"/>
        <v>0</v>
      </c>
      <c r="BC90" s="22">
        <f t="shared" si="28"/>
        <v>0</v>
      </c>
      <c r="BD90" s="22">
        <f t="shared" si="28"/>
        <v>0</v>
      </c>
      <c r="BE90" s="22">
        <f t="shared" si="28"/>
        <v>0</v>
      </c>
      <c r="BF90" s="22">
        <f t="shared" si="28"/>
        <v>0</v>
      </c>
    </row>
    <row r="91" spans="1:58" ht="15" customHeight="1">
      <c r="A91" s="27" t="s">
        <v>41</v>
      </c>
      <c r="B91" s="30" t="s">
        <v>63</v>
      </c>
      <c r="C91" s="29">
        <f>D91</f>
        <v>0</v>
      </c>
      <c r="D91" s="29">
        <f>SUM(G91:BF91)</f>
        <v>0</v>
      </c>
      <c r="E91" s="32"/>
      <c r="F91" s="29">
        <f>D91</f>
        <v>0</v>
      </c>
      <c r="G91" s="33">
        <v>0</v>
      </c>
      <c r="H91" s="33">
        <v>0</v>
      </c>
      <c r="I91" s="33">
        <v>0</v>
      </c>
      <c r="J91" s="33"/>
      <c r="K91" s="33"/>
      <c r="L91" s="33">
        <v>0</v>
      </c>
      <c r="M91" s="33"/>
      <c r="N91" s="33">
        <v>0</v>
      </c>
      <c r="O91" s="33"/>
      <c r="P91" s="33"/>
      <c r="Q91" s="33"/>
      <c r="R91" s="33"/>
      <c r="S91" s="33"/>
      <c r="T91" s="33"/>
      <c r="U91" s="33">
        <v>0</v>
      </c>
      <c r="V91" s="33">
        <v>0</v>
      </c>
      <c r="W91" s="33">
        <v>0</v>
      </c>
      <c r="X91" s="33">
        <v>0</v>
      </c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>
        <v>0</v>
      </c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</row>
    <row r="92" spans="1:58" ht="15" customHeight="1">
      <c r="A92" s="27" t="s">
        <v>42</v>
      </c>
      <c r="B92" s="30" t="s">
        <v>26</v>
      </c>
      <c r="C92" s="29">
        <f>D92</f>
        <v>12624296333</v>
      </c>
      <c r="D92" s="29">
        <f>SUM(G92:BF92)</f>
        <v>12624296333</v>
      </c>
      <c r="E92" s="32"/>
      <c r="F92" s="29">
        <f>D92</f>
        <v>12624296333</v>
      </c>
      <c r="G92" s="33">
        <v>2860496128</v>
      </c>
      <c r="H92" s="33"/>
      <c r="I92" s="33"/>
      <c r="J92" s="33"/>
      <c r="K92" s="33"/>
      <c r="L92" s="33">
        <v>0</v>
      </c>
      <c r="M92" s="33"/>
      <c r="N92" s="33">
        <v>567524205</v>
      </c>
      <c r="O92" s="33"/>
      <c r="P92" s="33"/>
      <c r="Q92" s="33"/>
      <c r="R92" s="33"/>
      <c r="S92" s="33"/>
      <c r="T92" s="33"/>
      <c r="U92" s="33">
        <v>6961500000</v>
      </c>
      <c r="V92" s="33">
        <v>1034776000</v>
      </c>
      <c r="W92" s="33">
        <v>0</v>
      </c>
      <c r="X92" s="33">
        <v>700000000</v>
      </c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>
        <v>500000000</v>
      </c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</row>
    <row r="93" spans="1:58" s="43" customFormat="1" ht="15" customHeight="1">
      <c r="A93" s="18">
        <v>8</v>
      </c>
      <c r="B93" s="19" t="s">
        <v>43</v>
      </c>
      <c r="C93" s="22">
        <f>C94+C95</f>
        <v>450000000</v>
      </c>
      <c r="D93" s="22">
        <f>D94+D95</f>
        <v>450000000</v>
      </c>
      <c r="E93" s="22">
        <f aca="true" t="shared" si="29" ref="E93:BF93">E94+E95</f>
        <v>0</v>
      </c>
      <c r="F93" s="22">
        <f t="shared" si="29"/>
        <v>450000000</v>
      </c>
      <c r="G93" s="22">
        <f t="shared" si="29"/>
        <v>0</v>
      </c>
      <c r="H93" s="22">
        <f t="shared" si="29"/>
        <v>0</v>
      </c>
      <c r="I93" s="22">
        <f t="shared" si="29"/>
        <v>0</v>
      </c>
      <c r="J93" s="22">
        <f t="shared" si="29"/>
        <v>0</v>
      </c>
      <c r="K93" s="22">
        <f t="shared" si="29"/>
        <v>0</v>
      </c>
      <c r="L93" s="22">
        <f t="shared" si="29"/>
        <v>0</v>
      </c>
      <c r="M93" s="22">
        <f t="shared" si="29"/>
        <v>0</v>
      </c>
      <c r="N93" s="22">
        <f t="shared" si="29"/>
        <v>0</v>
      </c>
      <c r="O93" s="22">
        <f t="shared" si="29"/>
        <v>0</v>
      </c>
      <c r="P93" s="22">
        <f t="shared" si="29"/>
        <v>0</v>
      </c>
      <c r="Q93" s="22">
        <f t="shared" si="29"/>
        <v>0</v>
      </c>
      <c r="R93" s="22">
        <f t="shared" si="29"/>
        <v>0</v>
      </c>
      <c r="S93" s="22">
        <f t="shared" si="29"/>
        <v>0</v>
      </c>
      <c r="T93" s="22">
        <f t="shared" si="29"/>
        <v>0</v>
      </c>
      <c r="U93" s="22">
        <f t="shared" si="29"/>
        <v>0</v>
      </c>
      <c r="V93" s="22">
        <f t="shared" si="29"/>
        <v>0</v>
      </c>
      <c r="W93" s="22">
        <f t="shared" si="29"/>
        <v>0</v>
      </c>
      <c r="X93" s="22">
        <f t="shared" si="29"/>
        <v>0</v>
      </c>
      <c r="Y93" s="22">
        <f t="shared" si="29"/>
        <v>0</v>
      </c>
      <c r="Z93" s="22">
        <f t="shared" si="29"/>
        <v>0</v>
      </c>
      <c r="AA93" s="22">
        <f t="shared" si="29"/>
        <v>0</v>
      </c>
      <c r="AB93" s="22">
        <f t="shared" si="29"/>
        <v>0</v>
      </c>
      <c r="AC93" s="22">
        <f t="shared" si="29"/>
        <v>0</v>
      </c>
      <c r="AD93" s="22">
        <f t="shared" si="29"/>
        <v>450000000</v>
      </c>
      <c r="AE93" s="22">
        <f t="shared" si="29"/>
        <v>0</v>
      </c>
      <c r="AF93" s="22">
        <f t="shared" si="29"/>
        <v>0</v>
      </c>
      <c r="AG93" s="22">
        <f t="shared" si="29"/>
        <v>0</v>
      </c>
      <c r="AH93" s="22">
        <f t="shared" si="29"/>
        <v>0</v>
      </c>
      <c r="AI93" s="22">
        <f t="shared" si="29"/>
        <v>0</v>
      </c>
      <c r="AJ93" s="22">
        <f t="shared" si="29"/>
        <v>0</v>
      </c>
      <c r="AK93" s="22">
        <f t="shared" si="29"/>
        <v>0</v>
      </c>
      <c r="AL93" s="22">
        <f t="shared" si="29"/>
        <v>0</v>
      </c>
      <c r="AM93" s="22">
        <f t="shared" si="29"/>
        <v>0</v>
      </c>
      <c r="AN93" s="22">
        <f t="shared" si="29"/>
        <v>0</v>
      </c>
      <c r="AO93" s="22">
        <f t="shared" si="29"/>
        <v>0</v>
      </c>
      <c r="AP93" s="22">
        <f t="shared" si="29"/>
        <v>0</v>
      </c>
      <c r="AQ93" s="22">
        <f t="shared" si="29"/>
        <v>0</v>
      </c>
      <c r="AR93" s="22">
        <f t="shared" si="29"/>
        <v>0</v>
      </c>
      <c r="AS93" s="22">
        <f t="shared" si="29"/>
        <v>0</v>
      </c>
      <c r="AT93" s="22">
        <f t="shared" si="29"/>
        <v>0</v>
      </c>
      <c r="AU93" s="22">
        <f t="shared" si="29"/>
        <v>0</v>
      </c>
      <c r="AV93" s="22">
        <f t="shared" si="29"/>
        <v>0</v>
      </c>
      <c r="AW93" s="22">
        <f t="shared" si="29"/>
        <v>0</v>
      </c>
      <c r="AX93" s="22">
        <f t="shared" si="29"/>
        <v>0</v>
      </c>
      <c r="AY93" s="22">
        <f t="shared" si="29"/>
        <v>0</v>
      </c>
      <c r="AZ93" s="22">
        <f t="shared" si="29"/>
        <v>0</v>
      </c>
      <c r="BA93" s="22">
        <f t="shared" si="29"/>
        <v>0</v>
      </c>
      <c r="BB93" s="22">
        <f t="shared" si="29"/>
        <v>0</v>
      </c>
      <c r="BC93" s="22">
        <f t="shared" si="29"/>
        <v>0</v>
      </c>
      <c r="BD93" s="22">
        <f t="shared" si="29"/>
        <v>0</v>
      </c>
      <c r="BE93" s="22">
        <f t="shared" si="29"/>
        <v>0</v>
      </c>
      <c r="BF93" s="22">
        <f t="shared" si="29"/>
        <v>0</v>
      </c>
    </row>
    <row r="94" spans="1:58" ht="15" customHeight="1">
      <c r="A94" s="27" t="s">
        <v>44</v>
      </c>
      <c r="B94" s="30" t="s">
        <v>63</v>
      </c>
      <c r="C94" s="29">
        <f>D94</f>
        <v>0</v>
      </c>
      <c r="D94" s="29">
        <f>SUM(G94:BF94)</f>
        <v>0</v>
      </c>
      <c r="E94" s="32"/>
      <c r="F94" s="29">
        <f>D94</f>
        <v>0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</row>
    <row r="95" spans="1:58" ht="15" customHeight="1">
      <c r="A95" s="27" t="s">
        <v>45</v>
      </c>
      <c r="B95" s="30" t="s">
        <v>26</v>
      </c>
      <c r="C95" s="29">
        <f>D95</f>
        <v>450000000</v>
      </c>
      <c r="D95" s="29">
        <f>SUM(G95:BF95)</f>
        <v>450000000</v>
      </c>
      <c r="E95" s="32"/>
      <c r="F95" s="29">
        <f>D95</f>
        <v>450000000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>
        <v>450000000</v>
      </c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</row>
    <row r="96" spans="1:58" s="43" customFormat="1" ht="15" customHeight="1">
      <c r="A96" s="18">
        <v>9</v>
      </c>
      <c r="B96" s="19" t="s">
        <v>174</v>
      </c>
      <c r="C96" s="22">
        <f>C97+C98</f>
        <v>0</v>
      </c>
      <c r="D96" s="22">
        <f>D97+D98</f>
        <v>0</v>
      </c>
      <c r="E96" s="22">
        <f aca="true" t="shared" si="30" ref="E96:BF96">E97+E98</f>
        <v>0</v>
      </c>
      <c r="F96" s="22">
        <f t="shared" si="30"/>
        <v>0</v>
      </c>
      <c r="G96" s="22">
        <f t="shared" si="30"/>
        <v>0</v>
      </c>
      <c r="H96" s="22">
        <f t="shared" si="30"/>
        <v>0</v>
      </c>
      <c r="I96" s="22">
        <f t="shared" si="30"/>
        <v>0</v>
      </c>
      <c r="J96" s="22">
        <f t="shared" si="30"/>
        <v>0</v>
      </c>
      <c r="K96" s="22">
        <f t="shared" si="30"/>
        <v>0</v>
      </c>
      <c r="L96" s="22">
        <f t="shared" si="30"/>
        <v>0</v>
      </c>
      <c r="M96" s="22">
        <f t="shared" si="30"/>
        <v>0</v>
      </c>
      <c r="N96" s="22">
        <f t="shared" si="30"/>
        <v>0</v>
      </c>
      <c r="O96" s="22">
        <f t="shared" si="30"/>
        <v>0</v>
      </c>
      <c r="P96" s="22">
        <f t="shared" si="30"/>
        <v>0</v>
      </c>
      <c r="Q96" s="22">
        <f t="shared" si="30"/>
        <v>0</v>
      </c>
      <c r="R96" s="22">
        <f t="shared" si="30"/>
        <v>0</v>
      </c>
      <c r="S96" s="22">
        <f t="shared" si="30"/>
        <v>0</v>
      </c>
      <c r="T96" s="22">
        <f t="shared" si="30"/>
        <v>0</v>
      </c>
      <c r="U96" s="22">
        <f t="shared" si="30"/>
        <v>0</v>
      </c>
      <c r="V96" s="22">
        <f t="shared" si="30"/>
        <v>0</v>
      </c>
      <c r="W96" s="22">
        <f t="shared" si="30"/>
        <v>0</v>
      </c>
      <c r="X96" s="22">
        <f t="shared" si="30"/>
        <v>0</v>
      </c>
      <c r="Y96" s="22">
        <f t="shared" si="30"/>
        <v>0</v>
      </c>
      <c r="Z96" s="22">
        <f t="shared" si="30"/>
        <v>0</v>
      </c>
      <c r="AA96" s="22">
        <f t="shared" si="30"/>
        <v>0</v>
      </c>
      <c r="AB96" s="22">
        <f t="shared" si="30"/>
        <v>0</v>
      </c>
      <c r="AC96" s="22">
        <f t="shared" si="30"/>
        <v>0</v>
      </c>
      <c r="AD96" s="22">
        <f t="shared" si="30"/>
        <v>0</v>
      </c>
      <c r="AE96" s="22">
        <f t="shared" si="30"/>
        <v>0</v>
      </c>
      <c r="AF96" s="22">
        <f t="shared" si="30"/>
        <v>0</v>
      </c>
      <c r="AG96" s="22">
        <f t="shared" si="30"/>
        <v>0</v>
      </c>
      <c r="AH96" s="22">
        <f t="shared" si="30"/>
        <v>0</v>
      </c>
      <c r="AI96" s="22">
        <f t="shared" si="30"/>
        <v>0</v>
      </c>
      <c r="AJ96" s="22">
        <f t="shared" si="30"/>
        <v>0</v>
      </c>
      <c r="AK96" s="22">
        <f t="shared" si="30"/>
        <v>0</v>
      </c>
      <c r="AL96" s="22">
        <f t="shared" si="30"/>
        <v>0</v>
      </c>
      <c r="AM96" s="22">
        <f t="shared" si="30"/>
        <v>0</v>
      </c>
      <c r="AN96" s="22">
        <f t="shared" si="30"/>
        <v>0</v>
      </c>
      <c r="AO96" s="22">
        <f t="shared" si="30"/>
        <v>0</v>
      </c>
      <c r="AP96" s="22">
        <f t="shared" si="30"/>
        <v>0</v>
      </c>
      <c r="AQ96" s="22">
        <f t="shared" si="30"/>
        <v>0</v>
      </c>
      <c r="AR96" s="22">
        <f t="shared" si="30"/>
        <v>0</v>
      </c>
      <c r="AS96" s="22">
        <f t="shared" si="30"/>
        <v>0</v>
      </c>
      <c r="AT96" s="22">
        <f t="shared" si="30"/>
        <v>0</v>
      </c>
      <c r="AU96" s="22">
        <f t="shared" si="30"/>
        <v>0</v>
      </c>
      <c r="AV96" s="22">
        <f t="shared" si="30"/>
        <v>0</v>
      </c>
      <c r="AW96" s="22">
        <f t="shared" si="30"/>
        <v>0</v>
      </c>
      <c r="AX96" s="22">
        <f t="shared" si="30"/>
        <v>0</v>
      </c>
      <c r="AY96" s="22">
        <f t="shared" si="30"/>
        <v>0</v>
      </c>
      <c r="AZ96" s="22">
        <f t="shared" si="30"/>
        <v>0</v>
      </c>
      <c r="BA96" s="22">
        <f t="shared" si="30"/>
        <v>0</v>
      </c>
      <c r="BB96" s="22">
        <f t="shared" si="30"/>
        <v>0</v>
      </c>
      <c r="BC96" s="22">
        <f t="shared" si="30"/>
        <v>0</v>
      </c>
      <c r="BD96" s="22">
        <f t="shared" si="30"/>
        <v>0</v>
      </c>
      <c r="BE96" s="22">
        <f t="shared" si="30"/>
        <v>0</v>
      </c>
      <c r="BF96" s="22">
        <f t="shared" si="30"/>
        <v>0</v>
      </c>
    </row>
    <row r="97" spans="1:58" ht="15.75" hidden="1">
      <c r="A97" s="27" t="s">
        <v>47</v>
      </c>
      <c r="B97" s="30" t="s">
        <v>29</v>
      </c>
      <c r="C97" s="29">
        <f>D97</f>
        <v>0</v>
      </c>
      <c r="D97" s="29">
        <f>SUM(G97:BF97)</f>
        <v>0</v>
      </c>
      <c r="E97" s="32"/>
      <c r="F97" s="29">
        <f>D97</f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</row>
    <row r="98" spans="1:58" ht="15.75" hidden="1">
      <c r="A98" s="27" t="s">
        <v>48</v>
      </c>
      <c r="B98" s="30" t="s">
        <v>26</v>
      </c>
      <c r="C98" s="29">
        <f>D98</f>
        <v>0</v>
      </c>
      <c r="D98" s="29">
        <f>SUM(G98:BF98)</f>
        <v>0</v>
      </c>
      <c r="E98" s="32"/>
      <c r="F98" s="29">
        <f>D98</f>
        <v>0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</row>
    <row r="99" spans="1:58" s="43" customFormat="1" ht="15" customHeight="1">
      <c r="A99" s="18">
        <v>10</v>
      </c>
      <c r="B99" s="19" t="s">
        <v>49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</row>
    <row r="100" spans="1:58" ht="15.75" hidden="1">
      <c r="A100" s="27" t="s">
        <v>50</v>
      </c>
      <c r="B100" s="30" t="s">
        <v>29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</row>
    <row r="101" spans="1:58" ht="15.75" hidden="1">
      <c r="A101" s="27" t="s">
        <v>51</v>
      </c>
      <c r="B101" s="30" t="s">
        <v>26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</row>
    <row r="102" spans="1:58" s="43" customFormat="1" ht="15" customHeight="1">
      <c r="A102" s="18">
        <v>11</v>
      </c>
      <c r="B102" s="19" t="s">
        <v>173</v>
      </c>
      <c r="C102" s="22">
        <f>C103+C104</f>
        <v>1140248000</v>
      </c>
      <c r="D102" s="22">
        <f aca="true" t="shared" si="31" ref="D102:BF102">D103+D104</f>
        <v>1140248000</v>
      </c>
      <c r="E102" s="22">
        <f t="shared" si="31"/>
        <v>0</v>
      </c>
      <c r="F102" s="22">
        <f t="shared" si="31"/>
        <v>1140248000</v>
      </c>
      <c r="G102" s="22">
        <f t="shared" si="31"/>
        <v>0</v>
      </c>
      <c r="H102" s="22">
        <f t="shared" si="31"/>
        <v>0</v>
      </c>
      <c r="I102" s="22">
        <f t="shared" si="31"/>
        <v>0</v>
      </c>
      <c r="J102" s="22">
        <f t="shared" si="31"/>
        <v>0</v>
      </c>
      <c r="K102" s="22">
        <f t="shared" si="31"/>
        <v>0</v>
      </c>
      <c r="L102" s="22">
        <f t="shared" si="31"/>
        <v>0</v>
      </c>
      <c r="M102" s="22">
        <f t="shared" si="31"/>
        <v>0</v>
      </c>
      <c r="N102" s="22">
        <f t="shared" si="31"/>
        <v>0</v>
      </c>
      <c r="O102" s="22">
        <f t="shared" si="31"/>
        <v>0</v>
      </c>
      <c r="P102" s="22">
        <f t="shared" si="31"/>
        <v>0</v>
      </c>
      <c r="Q102" s="22">
        <f t="shared" si="31"/>
        <v>0</v>
      </c>
      <c r="R102" s="22">
        <f t="shared" si="31"/>
        <v>0</v>
      </c>
      <c r="S102" s="22">
        <f t="shared" si="31"/>
        <v>0</v>
      </c>
      <c r="T102" s="22">
        <f t="shared" si="31"/>
        <v>0</v>
      </c>
      <c r="U102" s="22">
        <f t="shared" si="31"/>
        <v>0</v>
      </c>
      <c r="V102" s="22">
        <f t="shared" si="31"/>
        <v>0</v>
      </c>
      <c r="W102" s="22">
        <f t="shared" si="31"/>
        <v>0</v>
      </c>
      <c r="X102" s="22">
        <f t="shared" si="31"/>
        <v>0</v>
      </c>
      <c r="Y102" s="22">
        <f t="shared" si="31"/>
        <v>0</v>
      </c>
      <c r="Z102" s="22">
        <f t="shared" si="31"/>
        <v>0</v>
      </c>
      <c r="AA102" s="22">
        <f t="shared" si="31"/>
        <v>0</v>
      </c>
      <c r="AB102" s="22">
        <f t="shared" si="31"/>
        <v>0</v>
      </c>
      <c r="AC102" s="22">
        <f t="shared" si="31"/>
        <v>0</v>
      </c>
      <c r="AD102" s="22">
        <f t="shared" si="31"/>
        <v>0</v>
      </c>
      <c r="AE102" s="22">
        <f t="shared" si="31"/>
        <v>0</v>
      </c>
      <c r="AF102" s="22">
        <f t="shared" si="31"/>
        <v>0</v>
      </c>
      <c r="AG102" s="22">
        <f t="shared" si="31"/>
        <v>0</v>
      </c>
      <c r="AH102" s="22">
        <f t="shared" si="31"/>
        <v>0</v>
      </c>
      <c r="AI102" s="22">
        <f t="shared" si="31"/>
        <v>0</v>
      </c>
      <c r="AJ102" s="22">
        <f t="shared" si="31"/>
        <v>0</v>
      </c>
      <c r="AK102" s="22">
        <f t="shared" si="31"/>
        <v>0</v>
      </c>
      <c r="AL102" s="22">
        <f t="shared" si="31"/>
        <v>0</v>
      </c>
      <c r="AM102" s="22">
        <f t="shared" si="31"/>
        <v>148944000</v>
      </c>
      <c r="AN102" s="22">
        <f t="shared" si="31"/>
        <v>0</v>
      </c>
      <c r="AO102" s="22">
        <f t="shared" si="31"/>
        <v>0</v>
      </c>
      <c r="AP102" s="22">
        <f t="shared" si="31"/>
        <v>0</v>
      </c>
      <c r="AQ102" s="22">
        <f t="shared" si="31"/>
        <v>0</v>
      </c>
      <c r="AR102" s="22">
        <f t="shared" si="31"/>
        <v>618944000</v>
      </c>
      <c r="AS102" s="22">
        <f t="shared" si="31"/>
        <v>372360000</v>
      </c>
      <c r="AT102" s="22">
        <f t="shared" si="31"/>
        <v>0</v>
      </c>
      <c r="AU102" s="22">
        <f t="shared" si="31"/>
        <v>0</v>
      </c>
      <c r="AV102" s="22">
        <f t="shared" si="31"/>
        <v>0</v>
      </c>
      <c r="AW102" s="22">
        <f t="shared" si="31"/>
        <v>0</v>
      </c>
      <c r="AX102" s="22">
        <f t="shared" si="31"/>
        <v>0</v>
      </c>
      <c r="AY102" s="22">
        <f t="shared" si="31"/>
        <v>0</v>
      </c>
      <c r="AZ102" s="22">
        <f t="shared" si="31"/>
        <v>0</v>
      </c>
      <c r="BA102" s="22">
        <f t="shared" si="31"/>
        <v>0</v>
      </c>
      <c r="BB102" s="22">
        <f t="shared" si="31"/>
        <v>0</v>
      </c>
      <c r="BC102" s="22">
        <f t="shared" si="31"/>
        <v>0</v>
      </c>
      <c r="BD102" s="22">
        <f t="shared" si="31"/>
        <v>0</v>
      </c>
      <c r="BE102" s="22">
        <f t="shared" si="31"/>
        <v>0</v>
      </c>
      <c r="BF102" s="22">
        <f t="shared" si="31"/>
        <v>0</v>
      </c>
    </row>
    <row r="103" spans="1:58" ht="15" customHeight="1">
      <c r="A103" s="49" t="s">
        <v>171</v>
      </c>
      <c r="B103" s="30" t="s">
        <v>29</v>
      </c>
      <c r="C103" s="29">
        <f>D103</f>
        <v>0</v>
      </c>
      <c r="D103" s="29">
        <f>SUM(G103:BF103)</f>
        <v>0</v>
      </c>
      <c r="E103" s="32"/>
      <c r="F103" s="29">
        <f>D103</f>
        <v>0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</row>
    <row r="104" spans="1:58" ht="15" customHeight="1">
      <c r="A104" s="49" t="s">
        <v>172</v>
      </c>
      <c r="B104" s="30" t="s">
        <v>26</v>
      </c>
      <c r="C104" s="29">
        <f>D104</f>
        <v>1140248000</v>
      </c>
      <c r="D104" s="29">
        <f>SUM(G104:BF104)</f>
        <v>1140248000</v>
      </c>
      <c r="E104" s="32"/>
      <c r="F104" s="29">
        <f>D104</f>
        <v>1140248000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3">
        <v>148944000</v>
      </c>
      <c r="AN104" s="32"/>
      <c r="AO104" s="32"/>
      <c r="AP104" s="32"/>
      <c r="AQ104" s="32"/>
      <c r="AR104" s="32">
        <v>618944000</v>
      </c>
      <c r="AS104" s="33">
        <v>372360000</v>
      </c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</row>
    <row r="105" spans="1:58" s="43" customFormat="1" ht="15" customHeight="1">
      <c r="A105" s="18" t="s">
        <v>12</v>
      </c>
      <c r="B105" s="19" t="s">
        <v>57</v>
      </c>
      <c r="C105" s="22">
        <f>C121</f>
        <v>26477861989</v>
      </c>
      <c r="D105" s="22">
        <f>D121</f>
        <v>26477861989</v>
      </c>
      <c r="E105" s="22">
        <f aca="true" t="shared" si="32" ref="E105:BF105">E121</f>
        <v>0</v>
      </c>
      <c r="F105" s="22">
        <f t="shared" si="32"/>
        <v>26477861989</v>
      </c>
      <c r="G105" s="22">
        <f t="shared" si="32"/>
        <v>17243489181</v>
      </c>
      <c r="H105" s="22">
        <f t="shared" si="32"/>
        <v>0</v>
      </c>
      <c r="I105" s="22">
        <f t="shared" si="32"/>
        <v>9234372808</v>
      </c>
      <c r="J105" s="22">
        <f t="shared" si="32"/>
        <v>0</v>
      </c>
      <c r="K105" s="22">
        <f t="shared" si="32"/>
        <v>0</v>
      </c>
      <c r="L105" s="22">
        <f t="shared" si="32"/>
        <v>0</v>
      </c>
      <c r="M105" s="22">
        <f t="shared" si="32"/>
        <v>0</v>
      </c>
      <c r="N105" s="22">
        <f t="shared" si="32"/>
        <v>0</v>
      </c>
      <c r="O105" s="22">
        <f t="shared" si="32"/>
        <v>0</v>
      </c>
      <c r="P105" s="22">
        <f t="shared" si="32"/>
        <v>0</v>
      </c>
      <c r="Q105" s="22">
        <f t="shared" si="32"/>
        <v>0</v>
      </c>
      <c r="R105" s="22">
        <f t="shared" si="32"/>
        <v>0</v>
      </c>
      <c r="S105" s="22">
        <f t="shared" si="32"/>
        <v>0</v>
      </c>
      <c r="T105" s="22">
        <f t="shared" si="32"/>
        <v>0</v>
      </c>
      <c r="U105" s="22">
        <f t="shared" si="32"/>
        <v>0</v>
      </c>
      <c r="V105" s="22">
        <f t="shared" si="32"/>
        <v>0</v>
      </c>
      <c r="W105" s="22">
        <f t="shared" si="32"/>
        <v>0</v>
      </c>
      <c r="X105" s="22">
        <f t="shared" si="32"/>
        <v>0</v>
      </c>
      <c r="Y105" s="22">
        <f t="shared" si="32"/>
        <v>0</v>
      </c>
      <c r="Z105" s="22">
        <f t="shared" si="32"/>
        <v>0</v>
      </c>
      <c r="AA105" s="22">
        <f t="shared" si="32"/>
        <v>0</v>
      </c>
      <c r="AB105" s="22">
        <f t="shared" si="32"/>
        <v>0</v>
      </c>
      <c r="AC105" s="22">
        <f t="shared" si="32"/>
        <v>0</v>
      </c>
      <c r="AD105" s="22">
        <f t="shared" si="32"/>
        <v>0</v>
      </c>
      <c r="AE105" s="22">
        <f t="shared" si="32"/>
        <v>0</v>
      </c>
      <c r="AF105" s="22">
        <f t="shared" si="32"/>
        <v>0</v>
      </c>
      <c r="AG105" s="22">
        <f t="shared" si="32"/>
        <v>0</v>
      </c>
      <c r="AH105" s="22">
        <f t="shared" si="32"/>
        <v>0</v>
      </c>
      <c r="AI105" s="22">
        <f t="shared" si="32"/>
        <v>0</v>
      </c>
      <c r="AJ105" s="22">
        <f t="shared" si="32"/>
        <v>0</v>
      </c>
      <c r="AK105" s="22">
        <f t="shared" si="32"/>
        <v>0</v>
      </c>
      <c r="AL105" s="22">
        <f t="shared" si="32"/>
        <v>0</v>
      </c>
      <c r="AM105" s="22">
        <f t="shared" si="32"/>
        <v>0</v>
      </c>
      <c r="AN105" s="22">
        <f t="shared" si="32"/>
        <v>0</v>
      </c>
      <c r="AO105" s="22">
        <f t="shared" si="32"/>
        <v>0</v>
      </c>
      <c r="AP105" s="22">
        <f t="shared" si="32"/>
        <v>0</v>
      </c>
      <c r="AQ105" s="22">
        <f t="shared" si="32"/>
        <v>0</v>
      </c>
      <c r="AR105" s="22">
        <f t="shared" si="32"/>
        <v>0</v>
      </c>
      <c r="AS105" s="22">
        <f t="shared" si="32"/>
        <v>0</v>
      </c>
      <c r="AT105" s="22">
        <f t="shared" si="32"/>
        <v>0</v>
      </c>
      <c r="AU105" s="22">
        <f t="shared" si="32"/>
        <v>0</v>
      </c>
      <c r="AV105" s="22">
        <f t="shared" si="32"/>
        <v>0</v>
      </c>
      <c r="AW105" s="22">
        <f t="shared" si="32"/>
        <v>0</v>
      </c>
      <c r="AX105" s="22">
        <f t="shared" si="32"/>
        <v>0</v>
      </c>
      <c r="AY105" s="22">
        <f t="shared" si="32"/>
        <v>0</v>
      </c>
      <c r="AZ105" s="22">
        <f t="shared" si="32"/>
        <v>0</v>
      </c>
      <c r="BA105" s="22">
        <f t="shared" si="32"/>
        <v>0</v>
      </c>
      <c r="BB105" s="22">
        <f t="shared" si="32"/>
        <v>0</v>
      </c>
      <c r="BC105" s="22">
        <f t="shared" si="32"/>
        <v>0</v>
      </c>
      <c r="BD105" s="22">
        <f t="shared" si="32"/>
        <v>0</v>
      </c>
      <c r="BE105" s="22">
        <f t="shared" si="32"/>
        <v>0</v>
      </c>
      <c r="BF105" s="22">
        <f t="shared" si="32"/>
        <v>0</v>
      </c>
    </row>
    <row r="106" spans="1:58" ht="15.75">
      <c r="A106" s="27">
        <v>1</v>
      </c>
      <c r="B106" s="30" t="s">
        <v>14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</row>
    <row r="107" spans="1:58" ht="15.75" hidden="1">
      <c r="A107" s="27" t="s">
        <v>15</v>
      </c>
      <c r="B107" s="30" t="s">
        <v>58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</row>
    <row r="108" spans="1:58" ht="15.75" hidden="1">
      <c r="A108" s="27" t="s">
        <v>16</v>
      </c>
      <c r="B108" s="30" t="s">
        <v>59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</row>
    <row r="109" spans="1:58" ht="15.75">
      <c r="A109" s="36">
        <v>2</v>
      </c>
      <c r="B109" s="30" t="s">
        <v>18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</row>
    <row r="110" spans="1:58" ht="15.75" hidden="1">
      <c r="A110" s="27" t="s">
        <v>19</v>
      </c>
      <c r="B110" s="30" t="s">
        <v>58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</row>
    <row r="111" spans="1:58" ht="15.75" hidden="1">
      <c r="A111" s="27" t="s">
        <v>24</v>
      </c>
      <c r="B111" s="30" t="s">
        <v>59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</row>
    <row r="112" spans="1:58" ht="15.75">
      <c r="A112" s="27">
        <v>3</v>
      </c>
      <c r="B112" s="30" t="s">
        <v>27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</row>
    <row r="113" spans="1:58" ht="15.75" hidden="1">
      <c r="A113" s="27" t="s">
        <v>28</v>
      </c>
      <c r="B113" s="30" t="s">
        <v>58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</row>
    <row r="114" spans="1:58" ht="15.75" hidden="1">
      <c r="A114" s="27" t="s">
        <v>30</v>
      </c>
      <c r="B114" s="30" t="s">
        <v>59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</row>
    <row r="115" spans="1:58" ht="15.75">
      <c r="A115" s="27">
        <v>4</v>
      </c>
      <c r="B115" s="30" t="s">
        <v>31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</row>
    <row r="116" spans="1:58" ht="15.75" hidden="1">
      <c r="A116" s="27" t="s">
        <v>32</v>
      </c>
      <c r="B116" s="30" t="s">
        <v>58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</row>
    <row r="117" spans="1:58" ht="15.75" hidden="1">
      <c r="A117" s="27" t="s">
        <v>33</v>
      </c>
      <c r="B117" s="30" t="s">
        <v>59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</row>
    <row r="118" spans="1:58" ht="15.75">
      <c r="A118" s="27">
        <v>5</v>
      </c>
      <c r="B118" s="30" t="s">
        <v>34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</row>
    <row r="119" spans="1:58" ht="15.75" hidden="1">
      <c r="A119" s="27" t="s">
        <v>35</v>
      </c>
      <c r="B119" s="30" t="s">
        <v>58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</row>
    <row r="120" spans="1:58" ht="15.75" hidden="1">
      <c r="A120" s="27" t="s">
        <v>24</v>
      </c>
      <c r="B120" s="30" t="s">
        <v>59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</row>
    <row r="121" spans="1:58" ht="15.75">
      <c r="A121" s="27">
        <v>6</v>
      </c>
      <c r="B121" s="30" t="s">
        <v>37</v>
      </c>
      <c r="C121" s="29">
        <f>D121</f>
        <v>26477861989</v>
      </c>
      <c r="D121" s="29">
        <f>D122+D123</f>
        <v>26477861989</v>
      </c>
      <c r="E121" s="29">
        <f aca="true" t="shared" si="33" ref="E121:BF121">E122+E123</f>
        <v>0</v>
      </c>
      <c r="F121" s="29">
        <f t="shared" si="33"/>
        <v>26477861989</v>
      </c>
      <c r="G121" s="29">
        <f t="shared" si="33"/>
        <v>17243489181</v>
      </c>
      <c r="H121" s="29">
        <f t="shared" si="33"/>
        <v>0</v>
      </c>
      <c r="I121" s="29">
        <f t="shared" si="33"/>
        <v>9234372808</v>
      </c>
      <c r="J121" s="29">
        <f t="shared" si="33"/>
        <v>0</v>
      </c>
      <c r="K121" s="29">
        <f t="shared" si="33"/>
        <v>0</v>
      </c>
      <c r="L121" s="29">
        <f t="shared" si="33"/>
        <v>0</v>
      </c>
      <c r="M121" s="29">
        <f t="shared" si="33"/>
        <v>0</v>
      </c>
      <c r="N121" s="29">
        <f t="shared" si="33"/>
        <v>0</v>
      </c>
      <c r="O121" s="29">
        <f t="shared" si="33"/>
        <v>0</v>
      </c>
      <c r="P121" s="29">
        <f t="shared" si="33"/>
        <v>0</v>
      </c>
      <c r="Q121" s="29">
        <f t="shared" si="33"/>
        <v>0</v>
      </c>
      <c r="R121" s="29">
        <f t="shared" si="33"/>
        <v>0</v>
      </c>
      <c r="S121" s="29">
        <f t="shared" si="33"/>
        <v>0</v>
      </c>
      <c r="T121" s="29">
        <f t="shared" si="33"/>
        <v>0</v>
      </c>
      <c r="U121" s="29">
        <f t="shared" si="33"/>
        <v>0</v>
      </c>
      <c r="V121" s="29">
        <f t="shared" si="33"/>
        <v>0</v>
      </c>
      <c r="W121" s="29">
        <f t="shared" si="33"/>
        <v>0</v>
      </c>
      <c r="X121" s="29">
        <f t="shared" si="33"/>
        <v>0</v>
      </c>
      <c r="Y121" s="29">
        <f t="shared" si="33"/>
        <v>0</v>
      </c>
      <c r="Z121" s="29">
        <f t="shared" si="33"/>
        <v>0</v>
      </c>
      <c r="AA121" s="29">
        <f t="shared" si="33"/>
        <v>0</v>
      </c>
      <c r="AB121" s="29">
        <f t="shared" si="33"/>
        <v>0</v>
      </c>
      <c r="AC121" s="29">
        <f t="shared" si="33"/>
        <v>0</v>
      </c>
      <c r="AD121" s="29">
        <f t="shared" si="33"/>
        <v>0</v>
      </c>
      <c r="AE121" s="29">
        <f t="shared" si="33"/>
        <v>0</v>
      </c>
      <c r="AF121" s="29">
        <f t="shared" si="33"/>
        <v>0</v>
      </c>
      <c r="AG121" s="29">
        <f t="shared" si="33"/>
        <v>0</v>
      </c>
      <c r="AH121" s="29">
        <f t="shared" si="33"/>
        <v>0</v>
      </c>
      <c r="AI121" s="29">
        <f t="shared" si="33"/>
        <v>0</v>
      </c>
      <c r="AJ121" s="29">
        <f t="shared" si="33"/>
        <v>0</v>
      </c>
      <c r="AK121" s="29">
        <f t="shared" si="33"/>
        <v>0</v>
      </c>
      <c r="AL121" s="29">
        <f t="shared" si="33"/>
        <v>0</v>
      </c>
      <c r="AM121" s="29">
        <f t="shared" si="33"/>
        <v>0</v>
      </c>
      <c r="AN121" s="29">
        <f t="shared" si="33"/>
        <v>0</v>
      </c>
      <c r="AO121" s="29">
        <f t="shared" si="33"/>
        <v>0</v>
      </c>
      <c r="AP121" s="29">
        <f t="shared" si="33"/>
        <v>0</v>
      </c>
      <c r="AQ121" s="29">
        <f t="shared" si="33"/>
        <v>0</v>
      </c>
      <c r="AR121" s="29">
        <f t="shared" si="33"/>
        <v>0</v>
      </c>
      <c r="AS121" s="29">
        <f t="shared" si="33"/>
        <v>0</v>
      </c>
      <c r="AT121" s="29">
        <f t="shared" si="33"/>
        <v>0</v>
      </c>
      <c r="AU121" s="29">
        <f t="shared" si="33"/>
        <v>0</v>
      </c>
      <c r="AV121" s="29">
        <f t="shared" si="33"/>
        <v>0</v>
      </c>
      <c r="AW121" s="29">
        <f t="shared" si="33"/>
        <v>0</v>
      </c>
      <c r="AX121" s="29">
        <f t="shared" si="33"/>
        <v>0</v>
      </c>
      <c r="AY121" s="29">
        <f t="shared" si="33"/>
        <v>0</v>
      </c>
      <c r="AZ121" s="29">
        <f t="shared" si="33"/>
        <v>0</v>
      </c>
      <c r="BA121" s="29">
        <f t="shared" si="33"/>
        <v>0</v>
      </c>
      <c r="BB121" s="29">
        <f t="shared" si="33"/>
        <v>0</v>
      </c>
      <c r="BC121" s="29">
        <f t="shared" si="33"/>
        <v>0</v>
      </c>
      <c r="BD121" s="29">
        <f t="shared" si="33"/>
        <v>0</v>
      </c>
      <c r="BE121" s="29">
        <f t="shared" si="33"/>
        <v>0</v>
      </c>
      <c r="BF121" s="29">
        <f t="shared" si="33"/>
        <v>0</v>
      </c>
    </row>
    <row r="122" spans="1:58" s="46" customFormat="1" ht="15.75">
      <c r="A122" s="53" t="s">
        <v>38</v>
      </c>
      <c r="B122" s="39" t="s">
        <v>58</v>
      </c>
      <c r="C122" s="45">
        <f aca="true" t="shared" si="34" ref="C122:C154">D122</f>
        <v>26477861989</v>
      </c>
      <c r="D122" s="45">
        <f aca="true" t="shared" si="35" ref="D122:D135">SUM(G122:BF122)</f>
        <v>26477861989</v>
      </c>
      <c r="E122" s="41"/>
      <c r="F122" s="45">
        <f>D122</f>
        <v>26477861989</v>
      </c>
      <c r="G122" s="47">
        <v>17243489181</v>
      </c>
      <c r="H122" s="47"/>
      <c r="I122" s="47">
        <v>9234372808</v>
      </c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</row>
    <row r="123" spans="1:58" s="46" customFormat="1" ht="15.75">
      <c r="A123" s="53" t="s">
        <v>39</v>
      </c>
      <c r="B123" s="39" t="s">
        <v>59</v>
      </c>
      <c r="C123" s="45">
        <f t="shared" si="34"/>
        <v>0</v>
      </c>
      <c r="D123" s="45">
        <f t="shared" si="35"/>
        <v>0</v>
      </c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</row>
    <row r="124" spans="1:58" ht="15.75">
      <c r="A124" s="27">
        <v>7</v>
      </c>
      <c r="B124" s="30" t="s">
        <v>40</v>
      </c>
      <c r="C124" s="29">
        <f t="shared" si="34"/>
        <v>0</v>
      </c>
      <c r="D124" s="29">
        <f t="shared" si="35"/>
        <v>0</v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</row>
    <row r="125" spans="1:58" ht="15.75" hidden="1">
      <c r="A125" s="27" t="s">
        <v>41</v>
      </c>
      <c r="B125" s="30" t="s">
        <v>58</v>
      </c>
      <c r="C125" s="29">
        <f t="shared" si="34"/>
        <v>0</v>
      </c>
      <c r="D125" s="29">
        <f t="shared" si="35"/>
        <v>0</v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</row>
    <row r="126" spans="1:58" ht="15.75" hidden="1">
      <c r="A126" s="27" t="s">
        <v>42</v>
      </c>
      <c r="B126" s="30" t="s">
        <v>59</v>
      </c>
      <c r="C126" s="29">
        <f t="shared" si="34"/>
        <v>0</v>
      </c>
      <c r="D126" s="29">
        <f t="shared" si="35"/>
        <v>0</v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</row>
    <row r="127" spans="1:58" ht="15.75">
      <c r="A127" s="27">
        <v>8</v>
      </c>
      <c r="B127" s="30" t="s">
        <v>43</v>
      </c>
      <c r="C127" s="29">
        <f t="shared" si="34"/>
        <v>0</v>
      </c>
      <c r="D127" s="29">
        <f t="shared" si="35"/>
        <v>0</v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</row>
    <row r="128" spans="1:58" ht="15.75" hidden="1">
      <c r="A128" s="27" t="s">
        <v>44</v>
      </c>
      <c r="B128" s="30" t="s">
        <v>58</v>
      </c>
      <c r="C128" s="29">
        <f t="shared" si="34"/>
        <v>0</v>
      </c>
      <c r="D128" s="29">
        <f t="shared" si="35"/>
        <v>0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</row>
    <row r="129" spans="1:58" ht="15.75" hidden="1">
      <c r="A129" s="27" t="s">
        <v>45</v>
      </c>
      <c r="B129" s="30" t="s">
        <v>59</v>
      </c>
      <c r="C129" s="29">
        <f t="shared" si="34"/>
        <v>0</v>
      </c>
      <c r="D129" s="29">
        <f t="shared" si="35"/>
        <v>0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</row>
    <row r="130" spans="1:58" ht="15.75">
      <c r="A130" s="27">
        <v>9</v>
      </c>
      <c r="B130" s="30" t="s">
        <v>46</v>
      </c>
      <c r="C130" s="29">
        <f t="shared" si="34"/>
        <v>0</v>
      </c>
      <c r="D130" s="29">
        <f t="shared" si="35"/>
        <v>0</v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</row>
    <row r="131" spans="1:58" ht="15.75" hidden="1">
      <c r="A131" s="27" t="s">
        <v>47</v>
      </c>
      <c r="B131" s="30" t="s">
        <v>58</v>
      </c>
      <c r="C131" s="29">
        <f t="shared" si="34"/>
        <v>0</v>
      </c>
      <c r="D131" s="29">
        <f t="shared" si="35"/>
        <v>0</v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</row>
    <row r="132" spans="1:58" ht="15.75" hidden="1">
      <c r="A132" s="27" t="s">
        <v>48</v>
      </c>
      <c r="B132" s="30" t="s">
        <v>59</v>
      </c>
      <c r="C132" s="29">
        <f t="shared" si="34"/>
        <v>0</v>
      </c>
      <c r="D132" s="29">
        <f t="shared" si="35"/>
        <v>0</v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</row>
    <row r="133" spans="1:58" ht="15.75">
      <c r="A133" s="27">
        <v>10</v>
      </c>
      <c r="B133" s="30" t="s">
        <v>49</v>
      </c>
      <c r="C133" s="29">
        <f t="shared" si="34"/>
        <v>0</v>
      </c>
      <c r="D133" s="29">
        <f t="shared" si="35"/>
        <v>0</v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</row>
    <row r="134" spans="1:58" ht="15.75" hidden="1">
      <c r="A134" s="27" t="s">
        <v>50</v>
      </c>
      <c r="B134" s="30" t="s">
        <v>58</v>
      </c>
      <c r="C134" s="29">
        <f t="shared" si="34"/>
        <v>0</v>
      </c>
      <c r="D134" s="29">
        <f t="shared" si="35"/>
        <v>0</v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</row>
    <row r="135" spans="1:58" ht="15.75" hidden="1">
      <c r="A135" s="27" t="s">
        <v>51</v>
      </c>
      <c r="B135" s="30" t="s">
        <v>59</v>
      </c>
      <c r="C135" s="29">
        <f t="shared" si="34"/>
        <v>0</v>
      </c>
      <c r="D135" s="29">
        <f t="shared" si="35"/>
        <v>0</v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</row>
    <row r="136" spans="1:58" s="43" customFormat="1" ht="15" customHeight="1">
      <c r="A136" s="18" t="s">
        <v>52</v>
      </c>
      <c r="B136" s="19" t="s">
        <v>60</v>
      </c>
      <c r="C136" s="22">
        <f>C152</f>
        <v>17075830851</v>
      </c>
      <c r="D136" s="22">
        <f>D152</f>
        <v>17075830851</v>
      </c>
      <c r="E136" s="22">
        <f aca="true" t="shared" si="36" ref="E136:BF136">E152</f>
        <v>0</v>
      </c>
      <c r="F136" s="22">
        <f t="shared" si="36"/>
        <v>17075830851</v>
      </c>
      <c r="G136" s="22">
        <f t="shared" si="36"/>
        <v>0</v>
      </c>
      <c r="H136" s="22">
        <f t="shared" si="36"/>
        <v>0</v>
      </c>
      <c r="I136" s="22">
        <f t="shared" si="36"/>
        <v>0</v>
      </c>
      <c r="J136" s="22">
        <f t="shared" si="36"/>
        <v>0</v>
      </c>
      <c r="K136" s="22">
        <f t="shared" si="36"/>
        <v>12000000</v>
      </c>
      <c r="L136" s="22">
        <f t="shared" si="36"/>
        <v>0</v>
      </c>
      <c r="M136" s="22">
        <f t="shared" si="36"/>
        <v>0</v>
      </c>
      <c r="N136" s="22">
        <f t="shared" si="36"/>
        <v>0</v>
      </c>
      <c r="O136" s="22">
        <f t="shared" si="36"/>
        <v>13598065891</v>
      </c>
      <c r="P136" s="22">
        <f t="shared" si="36"/>
        <v>0</v>
      </c>
      <c r="Q136" s="22">
        <f t="shared" si="36"/>
        <v>0</v>
      </c>
      <c r="R136" s="22">
        <f t="shared" si="36"/>
        <v>0</v>
      </c>
      <c r="S136" s="22">
        <f t="shared" si="36"/>
        <v>0</v>
      </c>
      <c r="T136" s="22">
        <f t="shared" si="36"/>
        <v>0</v>
      </c>
      <c r="U136" s="22">
        <f t="shared" si="36"/>
        <v>0</v>
      </c>
      <c r="V136" s="22">
        <f t="shared" si="36"/>
        <v>0</v>
      </c>
      <c r="W136" s="22">
        <f t="shared" si="36"/>
        <v>0</v>
      </c>
      <c r="X136" s="22">
        <f t="shared" si="36"/>
        <v>0</v>
      </c>
      <c r="Y136" s="22">
        <f t="shared" si="36"/>
        <v>0</v>
      </c>
      <c r="Z136" s="22">
        <f t="shared" si="36"/>
        <v>0</v>
      </c>
      <c r="AA136" s="22">
        <f t="shared" si="36"/>
        <v>0</v>
      </c>
      <c r="AB136" s="22">
        <f t="shared" si="36"/>
        <v>0</v>
      </c>
      <c r="AC136" s="22">
        <f t="shared" si="36"/>
        <v>0</v>
      </c>
      <c r="AD136" s="22">
        <f t="shared" si="36"/>
        <v>0</v>
      </c>
      <c r="AE136" s="22">
        <f t="shared" si="36"/>
        <v>0</v>
      </c>
      <c r="AF136" s="22">
        <f t="shared" si="36"/>
        <v>0</v>
      </c>
      <c r="AG136" s="22">
        <f t="shared" si="36"/>
        <v>0</v>
      </c>
      <c r="AH136" s="22">
        <f t="shared" si="36"/>
        <v>0</v>
      </c>
      <c r="AI136" s="22">
        <f t="shared" si="36"/>
        <v>0</v>
      </c>
      <c r="AJ136" s="22">
        <f t="shared" si="36"/>
        <v>0</v>
      </c>
      <c r="AK136" s="22">
        <f t="shared" si="36"/>
        <v>0</v>
      </c>
      <c r="AL136" s="22">
        <f t="shared" si="36"/>
        <v>0</v>
      </c>
      <c r="AM136" s="22">
        <f t="shared" si="36"/>
        <v>0</v>
      </c>
      <c r="AN136" s="22">
        <f t="shared" si="36"/>
        <v>0</v>
      </c>
      <c r="AO136" s="22">
        <f t="shared" si="36"/>
        <v>0</v>
      </c>
      <c r="AP136" s="22">
        <f t="shared" si="36"/>
        <v>0</v>
      </c>
      <c r="AQ136" s="22">
        <f t="shared" si="36"/>
        <v>0</v>
      </c>
      <c r="AR136" s="22">
        <f t="shared" si="36"/>
        <v>0</v>
      </c>
      <c r="AS136" s="22">
        <f t="shared" si="36"/>
        <v>0</v>
      </c>
      <c r="AT136" s="22">
        <f t="shared" si="36"/>
        <v>3465764960</v>
      </c>
      <c r="AU136" s="22">
        <f t="shared" si="36"/>
        <v>0</v>
      </c>
      <c r="AV136" s="22">
        <f t="shared" si="36"/>
        <v>0</v>
      </c>
      <c r="AW136" s="22">
        <f t="shared" si="36"/>
        <v>0</v>
      </c>
      <c r="AX136" s="22">
        <f t="shared" si="36"/>
        <v>0</v>
      </c>
      <c r="AY136" s="22">
        <f t="shared" si="36"/>
        <v>0</v>
      </c>
      <c r="AZ136" s="22">
        <f t="shared" si="36"/>
        <v>0</v>
      </c>
      <c r="BA136" s="22">
        <f t="shared" si="36"/>
        <v>0</v>
      </c>
      <c r="BB136" s="22">
        <f t="shared" si="36"/>
        <v>0</v>
      </c>
      <c r="BC136" s="22">
        <f t="shared" si="36"/>
        <v>0</v>
      </c>
      <c r="BD136" s="22">
        <f t="shared" si="36"/>
        <v>0</v>
      </c>
      <c r="BE136" s="22">
        <f t="shared" si="36"/>
        <v>0</v>
      </c>
      <c r="BF136" s="22">
        <f t="shared" si="36"/>
        <v>0</v>
      </c>
    </row>
    <row r="137" spans="1:58" ht="15.75">
      <c r="A137" s="27">
        <v>1</v>
      </c>
      <c r="B137" s="30" t="s">
        <v>14</v>
      </c>
      <c r="C137" s="29">
        <f t="shared" si="34"/>
        <v>0</v>
      </c>
      <c r="D137" s="29">
        <f aca="true" t="shared" si="37" ref="D137:D151">SUM(G137:BF137)</f>
        <v>0</v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</row>
    <row r="138" spans="1:58" ht="15.75" hidden="1">
      <c r="A138" s="27" t="s">
        <v>15</v>
      </c>
      <c r="B138" s="30" t="s">
        <v>58</v>
      </c>
      <c r="C138" s="29">
        <f t="shared" si="34"/>
        <v>0</v>
      </c>
      <c r="D138" s="29">
        <f t="shared" si="37"/>
        <v>0</v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</row>
    <row r="139" spans="1:58" ht="15.75" hidden="1">
      <c r="A139" s="27" t="s">
        <v>16</v>
      </c>
      <c r="B139" s="30" t="s">
        <v>59</v>
      </c>
      <c r="C139" s="29">
        <f t="shared" si="34"/>
        <v>0</v>
      </c>
      <c r="D139" s="29">
        <f t="shared" si="37"/>
        <v>0</v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</row>
    <row r="140" spans="1:58" ht="15.75">
      <c r="A140" s="36">
        <v>2</v>
      </c>
      <c r="B140" s="30" t="s">
        <v>18</v>
      </c>
      <c r="C140" s="29">
        <f t="shared" si="34"/>
        <v>0</v>
      </c>
      <c r="D140" s="29">
        <f t="shared" si="37"/>
        <v>0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</row>
    <row r="141" spans="1:58" ht="15.75" hidden="1">
      <c r="A141" s="27" t="s">
        <v>19</v>
      </c>
      <c r="B141" s="30" t="s">
        <v>58</v>
      </c>
      <c r="C141" s="29">
        <f t="shared" si="34"/>
        <v>0</v>
      </c>
      <c r="D141" s="29">
        <f t="shared" si="37"/>
        <v>0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</row>
    <row r="142" spans="1:58" ht="15.75" hidden="1">
      <c r="A142" s="27" t="s">
        <v>24</v>
      </c>
      <c r="B142" s="30" t="s">
        <v>59</v>
      </c>
      <c r="C142" s="29">
        <f t="shared" si="34"/>
        <v>0</v>
      </c>
      <c r="D142" s="29">
        <f t="shared" si="37"/>
        <v>0</v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</row>
    <row r="143" spans="1:58" ht="15.75">
      <c r="A143" s="27">
        <v>3</v>
      </c>
      <c r="B143" s="30" t="s">
        <v>27</v>
      </c>
      <c r="C143" s="29">
        <f t="shared" si="34"/>
        <v>0</v>
      </c>
      <c r="D143" s="29">
        <f t="shared" si="37"/>
        <v>0</v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</row>
    <row r="144" spans="1:58" ht="15.75" hidden="1">
      <c r="A144" s="27" t="s">
        <v>28</v>
      </c>
      <c r="B144" s="30" t="s">
        <v>58</v>
      </c>
      <c r="C144" s="29">
        <f t="shared" si="34"/>
        <v>0</v>
      </c>
      <c r="D144" s="29">
        <f t="shared" si="37"/>
        <v>0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</row>
    <row r="145" spans="1:58" ht="15.75" hidden="1">
      <c r="A145" s="27" t="s">
        <v>30</v>
      </c>
      <c r="B145" s="30" t="s">
        <v>59</v>
      </c>
      <c r="C145" s="29">
        <f t="shared" si="34"/>
        <v>0</v>
      </c>
      <c r="D145" s="29">
        <f t="shared" si="37"/>
        <v>0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</row>
    <row r="146" spans="1:58" ht="15.75">
      <c r="A146" s="27">
        <v>4</v>
      </c>
      <c r="B146" s="30" t="s">
        <v>31</v>
      </c>
      <c r="C146" s="29">
        <f t="shared" si="34"/>
        <v>0</v>
      </c>
      <c r="D146" s="29">
        <f t="shared" si="37"/>
        <v>0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</row>
    <row r="147" spans="1:58" ht="15.75" hidden="1">
      <c r="A147" s="27" t="s">
        <v>32</v>
      </c>
      <c r="B147" s="30" t="s">
        <v>58</v>
      </c>
      <c r="C147" s="29">
        <f t="shared" si="34"/>
        <v>0</v>
      </c>
      <c r="D147" s="29">
        <f t="shared" si="37"/>
        <v>0</v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</row>
    <row r="148" spans="1:58" ht="15.75" hidden="1">
      <c r="A148" s="27" t="s">
        <v>33</v>
      </c>
      <c r="B148" s="30" t="s">
        <v>59</v>
      </c>
      <c r="C148" s="29">
        <f t="shared" si="34"/>
        <v>0</v>
      </c>
      <c r="D148" s="29">
        <f t="shared" si="37"/>
        <v>0</v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</row>
    <row r="149" spans="1:58" ht="15.75">
      <c r="A149" s="27">
        <v>5</v>
      </c>
      <c r="B149" s="30" t="s">
        <v>34</v>
      </c>
      <c r="C149" s="29">
        <f t="shared" si="34"/>
        <v>0</v>
      </c>
      <c r="D149" s="29">
        <f t="shared" si="37"/>
        <v>0</v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</row>
    <row r="150" spans="1:58" ht="15.75" hidden="1">
      <c r="A150" s="27" t="s">
        <v>35</v>
      </c>
      <c r="B150" s="30" t="s">
        <v>58</v>
      </c>
      <c r="C150" s="29">
        <f t="shared" si="34"/>
        <v>0</v>
      </c>
      <c r="D150" s="29">
        <f t="shared" si="37"/>
        <v>0</v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</row>
    <row r="151" spans="1:58" ht="15.75" hidden="1">
      <c r="A151" s="27" t="s">
        <v>24</v>
      </c>
      <c r="B151" s="30" t="s">
        <v>59</v>
      </c>
      <c r="C151" s="29">
        <f t="shared" si="34"/>
        <v>0</v>
      </c>
      <c r="D151" s="29">
        <f t="shared" si="37"/>
        <v>0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</row>
    <row r="152" spans="1:58" ht="15.75">
      <c r="A152" s="27">
        <v>6</v>
      </c>
      <c r="B152" s="30" t="s">
        <v>37</v>
      </c>
      <c r="C152" s="29">
        <f t="shared" si="34"/>
        <v>17075830851</v>
      </c>
      <c r="D152" s="29">
        <f>D153+D154</f>
        <v>17075830851</v>
      </c>
      <c r="E152" s="29">
        <f aca="true" t="shared" si="38" ref="E152:BF152">E153+E154</f>
        <v>0</v>
      </c>
      <c r="F152" s="29">
        <f t="shared" si="38"/>
        <v>17075830851</v>
      </c>
      <c r="G152" s="29">
        <f t="shared" si="38"/>
        <v>0</v>
      </c>
      <c r="H152" s="29">
        <f t="shared" si="38"/>
        <v>0</v>
      </c>
      <c r="I152" s="29">
        <f t="shared" si="38"/>
        <v>0</v>
      </c>
      <c r="J152" s="29">
        <f t="shared" si="38"/>
        <v>0</v>
      </c>
      <c r="K152" s="29">
        <f t="shared" si="38"/>
        <v>12000000</v>
      </c>
      <c r="L152" s="29">
        <f t="shared" si="38"/>
        <v>0</v>
      </c>
      <c r="M152" s="29">
        <f t="shared" si="38"/>
        <v>0</v>
      </c>
      <c r="N152" s="29">
        <f t="shared" si="38"/>
        <v>0</v>
      </c>
      <c r="O152" s="29">
        <f t="shared" si="38"/>
        <v>13598065891</v>
      </c>
      <c r="P152" s="29">
        <f t="shared" si="38"/>
        <v>0</v>
      </c>
      <c r="Q152" s="29">
        <f t="shared" si="38"/>
        <v>0</v>
      </c>
      <c r="R152" s="29">
        <f t="shared" si="38"/>
        <v>0</v>
      </c>
      <c r="S152" s="29">
        <f t="shared" si="38"/>
        <v>0</v>
      </c>
      <c r="T152" s="29">
        <f t="shared" si="38"/>
        <v>0</v>
      </c>
      <c r="U152" s="29">
        <f t="shared" si="38"/>
        <v>0</v>
      </c>
      <c r="V152" s="29">
        <f t="shared" si="38"/>
        <v>0</v>
      </c>
      <c r="W152" s="29">
        <f t="shared" si="38"/>
        <v>0</v>
      </c>
      <c r="X152" s="29">
        <f t="shared" si="38"/>
        <v>0</v>
      </c>
      <c r="Y152" s="29">
        <f t="shared" si="38"/>
        <v>0</v>
      </c>
      <c r="Z152" s="29">
        <f t="shared" si="38"/>
        <v>0</v>
      </c>
      <c r="AA152" s="29">
        <f t="shared" si="38"/>
        <v>0</v>
      </c>
      <c r="AB152" s="29">
        <f t="shared" si="38"/>
        <v>0</v>
      </c>
      <c r="AC152" s="29">
        <f t="shared" si="38"/>
        <v>0</v>
      </c>
      <c r="AD152" s="29">
        <f t="shared" si="38"/>
        <v>0</v>
      </c>
      <c r="AE152" s="29">
        <f t="shared" si="38"/>
        <v>0</v>
      </c>
      <c r="AF152" s="29">
        <f t="shared" si="38"/>
        <v>0</v>
      </c>
      <c r="AG152" s="29">
        <f t="shared" si="38"/>
        <v>0</v>
      </c>
      <c r="AH152" s="29">
        <f t="shared" si="38"/>
        <v>0</v>
      </c>
      <c r="AI152" s="29">
        <f t="shared" si="38"/>
        <v>0</v>
      </c>
      <c r="AJ152" s="29">
        <f t="shared" si="38"/>
        <v>0</v>
      </c>
      <c r="AK152" s="29">
        <f t="shared" si="38"/>
        <v>0</v>
      </c>
      <c r="AL152" s="29">
        <f t="shared" si="38"/>
        <v>0</v>
      </c>
      <c r="AM152" s="29">
        <f t="shared" si="38"/>
        <v>0</v>
      </c>
      <c r="AN152" s="29">
        <f t="shared" si="38"/>
        <v>0</v>
      </c>
      <c r="AO152" s="29">
        <f t="shared" si="38"/>
        <v>0</v>
      </c>
      <c r="AP152" s="29">
        <f t="shared" si="38"/>
        <v>0</v>
      </c>
      <c r="AQ152" s="29">
        <f t="shared" si="38"/>
        <v>0</v>
      </c>
      <c r="AR152" s="29">
        <f t="shared" si="38"/>
        <v>0</v>
      </c>
      <c r="AS152" s="29">
        <f t="shared" si="38"/>
        <v>0</v>
      </c>
      <c r="AT152" s="29">
        <f t="shared" si="38"/>
        <v>3465764960</v>
      </c>
      <c r="AU152" s="29">
        <f t="shared" si="38"/>
        <v>0</v>
      </c>
      <c r="AV152" s="29">
        <f t="shared" si="38"/>
        <v>0</v>
      </c>
      <c r="AW152" s="29">
        <f t="shared" si="38"/>
        <v>0</v>
      </c>
      <c r="AX152" s="29">
        <f t="shared" si="38"/>
        <v>0</v>
      </c>
      <c r="AY152" s="29">
        <f t="shared" si="38"/>
        <v>0</v>
      </c>
      <c r="AZ152" s="29">
        <f t="shared" si="38"/>
        <v>0</v>
      </c>
      <c r="BA152" s="29">
        <f t="shared" si="38"/>
        <v>0</v>
      </c>
      <c r="BB152" s="29">
        <f t="shared" si="38"/>
        <v>0</v>
      </c>
      <c r="BC152" s="29">
        <f t="shared" si="38"/>
        <v>0</v>
      </c>
      <c r="BD152" s="29">
        <f t="shared" si="38"/>
        <v>0</v>
      </c>
      <c r="BE152" s="29">
        <f t="shared" si="38"/>
        <v>0</v>
      </c>
      <c r="BF152" s="29">
        <f t="shared" si="38"/>
        <v>0</v>
      </c>
    </row>
    <row r="153" spans="1:58" s="46" customFormat="1" ht="15.75">
      <c r="A153" s="53" t="s">
        <v>38</v>
      </c>
      <c r="B153" s="39" t="s">
        <v>58</v>
      </c>
      <c r="C153" s="45">
        <f t="shared" si="34"/>
        <v>17075830851</v>
      </c>
      <c r="D153" s="45">
        <f>SUM(G153:BF153)</f>
        <v>17075830851</v>
      </c>
      <c r="E153" s="41"/>
      <c r="F153" s="45">
        <f>D153</f>
        <v>17075830851</v>
      </c>
      <c r="G153" s="47"/>
      <c r="H153" s="47"/>
      <c r="I153" s="47"/>
      <c r="J153" s="47"/>
      <c r="K153" s="47">
        <v>12000000</v>
      </c>
      <c r="L153" s="47"/>
      <c r="M153" s="47"/>
      <c r="N153" s="47"/>
      <c r="O153" s="47">
        <v>13598065891</v>
      </c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>
        <v>3465764960</v>
      </c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</row>
    <row r="154" spans="1:58" s="46" customFormat="1" ht="15.75">
      <c r="A154" s="53" t="s">
        <v>39</v>
      </c>
      <c r="B154" s="39" t="s">
        <v>59</v>
      </c>
      <c r="C154" s="45">
        <f t="shared" si="34"/>
        <v>0</v>
      </c>
      <c r="D154" s="45">
        <f>SUM(G154:BF154)</f>
        <v>0</v>
      </c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</row>
    <row r="155" spans="1:58" ht="15.75">
      <c r="A155" s="27">
        <v>7</v>
      </c>
      <c r="B155" s="30" t="s">
        <v>40</v>
      </c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</row>
    <row r="156" spans="1:58" ht="15.75" hidden="1">
      <c r="A156" s="27" t="s">
        <v>41</v>
      </c>
      <c r="B156" s="30" t="s">
        <v>58</v>
      </c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</row>
    <row r="157" spans="1:58" ht="15.75" hidden="1">
      <c r="A157" s="27" t="s">
        <v>42</v>
      </c>
      <c r="B157" s="30" t="s">
        <v>59</v>
      </c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</row>
    <row r="158" spans="1:58" ht="15.75">
      <c r="A158" s="27">
        <v>8</v>
      </c>
      <c r="B158" s="30" t="s">
        <v>43</v>
      </c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</row>
    <row r="159" spans="1:58" ht="15.75" hidden="1">
      <c r="A159" s="27" t="s">
        <v>44</v>
      </c>
      <c r="B159" s="30" t="s">
        <v>58</v>
      </c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</row>
    <row r="160" spans="1:58" ht="15.75" hidden="1">
      <c r="A160" s="27" t="s">
        <v>45</v>
      </c>
      <c r="B160" s="30" t="s">
        <v>59</v>
      </c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</row>
    <row r="161" spans="1:58" ht="15.75">
      <c r="A161" s="27">
        <v>9</v>
      </c>
      <c r="B161" s="30" t="s">
        <v>46</v>
      </c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</row>
    <row r="162" spans="1:58" ht="15.75" hidden="1">
      <c r="A162" s="27" t="s">
        <v>47</v>
      </c>
      <c r="B162" s="30" t="s">
        <v>58</v>
      </c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</row>
    <row r="163" spans="1:58" ht="15.75" hidden="1">
      <c r="A163" s="27" t="s">
        <v>48</v>
      </c>
      <c r="B163" s="30" t="s">
        <v>59</v>
      </c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</row>
    <row r="164" spans="1:58" ht="15.75">
      <c r="A164" s="27">
        <v>10</v>
      </c>
      <c r="B164" s="30" t="s">
        <v>49</v>
      </c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</row>
    <row r="165" spans="1:58" ht="15.75" hidden="1">
      <c r="A165" s="27" t="s">
        <v>50</v>
      </c>
      <c r="B165" s="30" t="s">
        <v>58</v>
      </c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</row>
    <row r="166" spans="1:58" ht="15.75" hidden="1">
      <c r="A166" s="27" t="s">
        <v>51</v>
      </c>
      <c r="B166" s="30" t="s">
        <v>59</v>
      </c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</row>
    <row r="167" spans="3:4" ht="15.75">
      <c r="C167" s="52"/>
      <c r="D167" s="6"/>
    </row>
  </sheetData>
  <sheetProtection/>
  <mergeCells count="5">
    <mergeCell ref="C5:D5"/>
    <mergeCell ref="E5:F5"/>
    <mergeCell ref="A3:I3"/>
    <mergeCell ref="A2:I2"/>
    <mergeCell ref="H5:I5"/>
  </mergeCells>
  <printOptions/>
  <pageMargins left="0" right="0" top="0.1968503937007874" bottom="0.35433070866141736" header="0.15748031496062992" footer="0.15748031496062992"/>
  <pageSetup horizontalDpi="600" verticalDpi="600" orientation="landscape" paperSize="9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Duy, Phan Nguyen Anh</dc:creator>
  <cp:keywords/>
  <dc:description/>
  <cp:lastModifiedBy>CIC</cp:lastModifiedBy>
  <cp:lastPrinted>2022-02-10T12:39:10Z</cp:lastPrinted>
  <dcterms:created xsi:type="dcterms:W3CDTF">2020-05-06T10:20:03Z</dcterms:created>
  <dcterms:modified xsi:type="dcterms:W3CDTF">2022-02-14T09:07:47Z</dcterms:modified>
  <cp:category/>
  <cp:version/>
  <cp:contentType/>
  <cp:contentStatus/>
</cp:coreProperties>
</file>