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670"/>
  </bookViews>
  <sheets>
    <sheet name="Báo cáo" sheetId="1" r:id="rId1"/>
    <sheet name="Lệ phí, phí" sheetId="2" r:id="rId2"/>
  </sheets>
  <definedNames>
    <definedName name="_xlnm.Print_Titles" localSheetId="0">'Báo cáo'!$A:$B,'Báo cáo'!$6:$7</definedName>
  </definedNames>
  <calcPr calcId="144525"/>
</workbook>
</file>

<file path=xl/calcChain.xml><?xml version="1.0" encoding="utf-8"?>
<calcChain xmlns="http://schemas.openxmlformats.org/spreadsheetml/2006/main">
  <c r="AR102" i="1" l="1"/>
  <c r="BC102" i="1"/>
  <c r="BB102" i="1"/>
  <c r="BA102" i="1"/>
  <c r="AZ102" i="1"/>
  <c r="AY102" i="1"/>
  <c r="AX102" i="1"/>
  <c r="AW102" i="1"/>
  <c r="AV102" i="1"/>
  <c r="AU102" i="1"/>
  <c r="AT102" i="1"/>
  <c r="AS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E102" i="1"/>
  <c r="D104" i="1"/>
  <c r="F104" i="1" s="1"/>
  <c r="D103" i="1"/>
  <c r="C103" i="1" s="1"/>
  <c r="F103" i="1" l="1"/>
  <c r="F102" i="1" s="1"/>
  <c r="D102" i="1"/>
  <c r="C104" i="1"/>
  <c r="C102" i="1" s="1"/>
  <c r="AW81" i="1"/>
  <c r="AR80" i="1"/>
  <c r="AQ80" i="1"/>
  <c r="G72" i="1"/>
  <c r="D23" i="1" l="1"/>
  <c r="C23" i="1" s="1"/>
  <c r="H68" i="1"/>
  <c r="BB78" i="1"/>
  <c r="AU78" i="1"/>
  <c r="AR78" i="1"/>
  <c r="AP78" i="1"/>
  <c r="AK78" i="1"/>
  <c r="AI81" i="1"/>
  <c r="AG81" i="1"/>
  <c r="D154" i="1"/>
  <c r="C154" i="1" s="1"/>
  <c r="D153" i="1"/>
  <c r="BC152" i="1"/>
  <c r="BC136" i="1" s="1"/>
  <c r="BB152" i="1"/>
  <c r="BB136" i="1" s="1"/>
  <c r="BA152" i="1"/>
  <c r="BA136" i="1" s="1"/>
  <c r="AZ152" i="1"/>
  <c r="AZ136" i="1" s="1"/>
  <c r="AY152" i="1"/>
  <c r="AY136" i="1" s="1"/>
  <c r="AX152" i="1"/>
  <c r="AX136" i="1" s="1"/>
  <c r="AW152" i="1"/>
  <c r="AW136" i="1" s="1"/>
  <c r="AV152" i="1"/>
  <c r="AV136" i="1" s="1"/>
  <c r="AU152" i="1"/>
  <c r="AU136" i="1" s="1"/>
  <c r="AT152" i="1"/>
  <c r="AT136" i="1" s="1"/>
  <c r="AS152" i="1"/>
  <c r="AS136" i="1" s="1"/>
  <c r="AR152" i="1"/>
  <c r="AR136" i="1" s="1"/>
  <c r="AQ152" i="1"/>
  <c r="AQ136" i="1" s="1"/>
  <c r="AP152" i="1"/>
  <c r="AP136" i="1" s="1"/>
  <c r="AO152" i="1"/>
  <c r="AO136" i="1" s="1"/>
  <c r="AN152" i="1"/>
  <c r="AN136" i="1" s="1"/>
  <c r="AM152" i="1"/>
  <c r="AM136" i="1" s="1"/>
  <c r="AL152" i="1"/>
  <c r="AL136" i="1" s="1"/>
  <c r="AK152" i="1"/>
  <c r="AK136" i="1" s="1"/>
  <c r="AJ152" i="1"/>
  <c r="AJ136" i="1" s="1"/>
  <c r="AI152" i="1"/>
  <c r="AI136" i="1" s="1"/>
  <c r="AH152" i="1"/>
  <c r="AH136" i="1" s="1"/>
  <c r="AG152" i="1"/>
  <c r="AG136" i="1" s="1"/>
  <c r="AF152" i="1"/>
  <c r="AF136" i="1" s="1"/>
  <c r="AE152" i="1"/>
  <c r="AE136" i="1" s="1"/>
  <c r="AD152" i="1"/>
  <c r="AC152" i="1"/>
  <c r="AC136" i="1" s="1"/>
  <c r="AB152" i="1"/>
  <c r="AB136" i="1" s="1"/>
  <c r="AA152" i="1"/>
  <c r="AA136" i="1" s="1"/>
  <c r="Z152" i="1"/>
  <c r="Z136" i="1" s="1"/>
  <c r="Y152" i="1"/>
  <c r="Y136" i="1" s="1"/>
  <c r="X152" i="1"/>
  <c r="X136" i="1" s="1"/>
  <c r="W152" i="1"/>
  <c r="W136" i="1" s="1"/>
  <c r="V152" i="1"/>
  <c r="V136" i="1" s="1"/>
  <c r="U152" i="1"/>
  <c r="U136" i="1" s="1"/>
  <c r="T152" i="1"/>
  <c r="T136" i="1" s="1"/>
  <c r="S152" i="1"/>
  <c r="S136" i="1" s="1"/>
  <c r="R152" i="1"/>
  <c r="R136" i="1" s="1"/>
  <c r="Q152" i="1"/>
  <c r="Q136" i="1" s="1"/>
  <c r="P152" i="1"/>
  <c r="P136" i="1" s="1"/>
  <c r="O152" i="1"/>
  <c r="O136" i="1" s="1"/>
  <c r="N152" i="1"/>
  <c r="N136" i="1" s="1"/>
  <c r="M152" i="1"/>
  <c r="M136" i="1" s="1"/>
  <c r="L152" i="1"/>
  <c r="L136" i="1" s="1"/>
  <c r="K152" i="1"/>
  <c r="K136" i="1" s="1"/>
  <c r="J152" i="1"/>
  <c r="J136" i="1" s="1"/>
  <c r="I152" i="1"/>
  <c r="I136" i="1" s="1"/>
  <c r="H152" i="1"/>
  <c r="H136" i="1" s="1"/>
  <c r="G152" i="1"/>
  <c r="G136" i="1" s="1"/>
  <c r="E152" i="1"/>
  <c r="E136" i="1" s="1"/>
  <c r="D151" i="1"/>
  <c r="C151" i="1" s="1"/>
  <c r="D150" i="1"/>
  <c r="C150" i="1" s="1"/>
  <c r="D149" i="1"/>
  <c r="C149" i="1" s="1"/>
  <c r="D148" i="1"/>
  <c r="C148" i="1" s="1"/>
  <c r="D147" i="1"/>
  <c r="C147" i="1" s="1"/>
  <c r="D146" i="1"/>
  <c r="C146" i="1" s="1"/>
  <c r="D145" i="1"/>
  <c r="C145" i="1" s="1"/>
  <c r="D144" i="1"/>
  <c r="C144" i="1" s="1"/>
  <c r="D143" i="1"/>
  <c r="C143" i="1" s="1"/>
  <c r="D142" i="1"/>
  <c r="C142" i="1" s="1"/>
  <c r="D141" i="1"/>
  <c r="C141" i="1" s="1"/>
  <c r="D140" i="1"/>
  <c r="C140" i="1" s="1"/>
  <c r="D139" i="1"/>
  <c r="C139" i="1" s="1"/>
  <c r="D138" i="1"/>
  <c r="C138" i="1" s="1"/>
  <c r="D137" i="1"/>
  <c r="C137" i="1" s="1"/>
  <c r="AD136" i="1"/>
  <c r="D135" i="1"/>
  <c r="C135" i="1" s="1"/>
  <c r="D134" i="1"/>
  <c r="C134" i="1" s="1"/>
  <c r="D133" i="1"/>
  <c r="C133" i="1" s="1"/>
  <c r="D132" i="1"/>
  <c r="C132" i="1" s="1"/>
  <c r="D131" i="1"/>
  <c r="C131" i="1" s="1"/>
  <c r="D130" i="1"/>
  <c r="C130" i="1" s="1"/>
  <c r="D129" i="1"/>
  <c r="C129" i="1" s="1"/>
  <c r="D128" i="1"/>
  <c r="C128" i="1" s="1"/>
  <c r="D127" i="1"/>
  <c r="C127" i="1" s="1"/>
  <c r="D126" i="1"/>
  <c r="C126" i="1" s="1"/>
  <c r="D125" i="1"/>
  <c r="C125" i="1" s="1"/>
  <c r="D124" i="1"/>
  <c r="C124" i="1" s="1"/>
  <c r="D123" i="1"/>
  <c r="C123" i="1" s="1"/>
  <c r="BC121" i="1"/>
  <c r="BC105" i="1" s="1"/>
  <c r="BB121" i="1"/>
  <c r="BB105" i="1" s="1"/>
  <c r="BA121" i="1"/>
  <c r="BA105" i="1" s="1"/>
  <c r="AZ121" i="1"/>
  <c r="AZ105" i="1" s="1"/>
  <c r="AY121" i="1"/>
  <c r="AY105" i="1" s="1"/>
  <c r="AX121" i="1"/>
  <c r="AX105" i="1" s="1"/>
  <c r="AW121" i="1"/>
  <c r="AW105" i="1" s="1"/>
  <c r="AV121" i="1"/>
  <c r="AV105" i="1" s="1"/>
  <c r="AU121" i="1"/>
  <c r="AU105" i="1" s="1"/>
  <c r="AT121" i="1"/>
  <c r="AT105" i="1" s="1"/>
  <c r="AS121" i="1"/>
  <c r="AS105" i="1" s="1"/>
  <c r="AR121" i="1"/>
  <c r="AR105" i="1" s="1"/>
  <c r="AQ121" i="1"/>
  <c r="AQ105" i="1" s="1"/>
  <c r="AP121" i="1"/>
  <c r="AP105" i="1" s="1"/>
  <c r="AO121" i="1"/>
  <c r="AO105" i="1" s="1"/>
  <c r="AN121" i="1"/>
  <c r="AN105" i="1" s="1"/>
  <c r="AM121" i="1"/>
  <c r="AM105" i="1" s="1"/>
  <c r="AL121" i="1"/>
  <c r="AL105" i="1" s="1"/>
  <c r="AK121" i="1"/>
  <c r="AK105" i="1" s="1"/>
  <c r="AJ121" i="1"/>
  <c r="AJ105" i="1" s="1"/>
  <c r="AI121" i="1"/>
  <c r="AI105" i="1" s="1"/>
  <c r="AH121" i="1"/>
  <c r="AH105" i="1" s="1"/>
  <c r="AG121" i="1"/>
  <c r="AG105" i="1" s="1"/>
  <c r="AF121" i="1"/>
  <c r="AF105" i="1" s="1"/>
  <c r="AE121" i="1"/>
  <c r="AE105" i="1" s="1"/>
  <c r="AD121" i="1"/>
  <c r="AD105" i="1" s="1"/>
  <c r="AC121" i="1"/>
  <c r="AC105" i="1" s="1"/>
  <c r="AB121" i="1"/>
  <c r="AB105" i="1" s="1"/>
  <c r="AA121" i="1"/>
  <c r="AA105" i="1" s="1"/>
  <c r="Z121" i="1"/>
  <c r="Z105" i="1" s="1"/>
  <c r="Y121" i="1"/>
  <c r="Y105" i="1" s="1"/>
  <c r="X121" i="1"/>
  <c r="X105" i="1" s="1"/>
  <c r="W121" i="1"/>
  <c r="W105" i="1" s="1"/>
  <c r="V121" i="1"/>
  <c r="V105" i="1" s="1"/>
  <c r="U121" i="1"/>
  <c r="U105" i="1" s="1"/>
  <c r="T121" i="1"/>
  <c r="T105" i="1" s="1"/>
  <c r="S121" i="1"/>
  <c r="S105" i="1" s="1"/>
  <c r="R121" i="1"/>
  <c r="R105" i="1" s="1"/>
  <c r="Q121" i="1"/>
  <c r="Q105" i="1" s="1"/>
  <c r="P121" i="1"/>
  <c r="P105" i="1" s="1"/>
  <c r="O121" i="1"/>
  <c r="O105" i="1" s="1"/>
  <c r="N121" i="1"/>
  <c r="N105" i="1" s="1"/>
  <c r="M121" i="1"/>
  <c r="M105" i="1" s="1"/>
  <c r="L121" i="1"/>
  <c r="L105" i="1" s="1"/>
  <c r="K121" i="1"/>
  <c r="K105" i="1" s="1"/>
  <c r="J121" i="1"/>
  <c r="J105" i="1" s="1"/>
  <c r="I121" i="1"/>
  <c r="I105" i="1" s="1"/>
  <c r="H121" i="1"/>
  <c r="H105" i="1" s="1"/>
  <c r="G121" i="1"/>
  <c r="G105" i="1" s="1"/>
  <c r="E121" i="1"/>
  <c r="E105" i="1" s="1"/>
  <c r="D98" i="1"/>
  <c r="C98" i="1" s="1"/>
  <c r="D97" i="1"/>
  <c r="F97" i="1" s="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E96" i="1"/>
  <c r="D95" i="1"/>
  <c r="C95" i="1" s="1"/>
  <c r="D94" i="1"/>
  <c r="F94" i="1" s="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E93" i="1"/>
  <c r="D92" i="1"/>
  <c r="C92" i="1" s="1"/>
  <c r="D91" i="1"/>
  <c r="F91" i="1" s="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E90" i="1"/>
  <c r="D89" i="1"/>
  <c r="C89" i="1" s="1"/>
  <c r="D88" i="1"/>
  <c r="F88" i="1" s="1"/>
  <c r="BC87" i="1"/>
  <c r="BB87"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E87" i="1"/>
  <c r="AH81" i="1"/>
  <c r="D82" i="1"/>
  <c r="F82" i="1" s="1"/>
  <c r="BC81" i="1"/>
  <c r="BB81" i="1"/>
  <c r="BA81" i="1"/>
  <c r="AZ81" i="1"/>
  <c r="AY81" i="1"/>
  <c r="AX81" i="1"/>
  <c r="AV81" i="1"/>
  <c r="AU81" i="1"/>
  <c r="AT81" i="1"/>
  <c r="AS81" i="1"/>
  <c r="AR81" i="1"/>
  <c r="AQ81" i="1"/>
  <c r="AP81" i="1"/>
  <c r="AO81" i="1"/>
  <c r="AN81" i="1"/>
  <c r="AM81" i="1"/>
  <c r="AL81" i="1"/>
  <c r="AK81" i="1"/>
  <c r="AJ81" i="1"/>
  <c r="AE81" i="1"/>
  <c r="AD81" i="1"/>
  <c r="AC81" i="1"/>
  <c r="AB81" i="1"/>
  <c r="AA81" i="1"/>
  <c r="Z81" i="1"/>
  <c r="Y81" i="1"/>
  <c r="X81" i="1"/>
  <c r="W81" i="1"/>
  <c r="V81" i="1"/>
  <c r="U81" i="1"/>
  <c r="T81" i="1"/>
  <c r="S81" i="1"/>
  <c r="R81" i="1"/>
  <c r="Q81" i="1"/>
  <c r="P81" i="1"/>
  <c r="O81" i="1"/>
  <c r="N81" i="1"/>
  <c r="M81" i="1"/>
  <c r="L81" i="1"/>
  <c r="K81" i="1"/>
  <c r="J81" i="1"/>
  <c r="I81" i="1"/>
  <c r="H81" i="1"/>
  <c r="G81" i="1"/>
  <c r="E81" i="1"/>
  <c r="BA78" i="1"/>
  <c r="AX78" i="1"/>
  <c r="D79" i="1"/>
  <c r="F79" i="1" s="1"/>
  <c r="BC78" i="1"/>
  <c r="AZ78" i="1"/>
  <c r="AY78" i="1"/>
  <c r="AW78" i="1"/>
  <c r="AV78" i="1"/>
  <c r="AT78" i="1"/>
  <c r="AS78" i="1"/>
  <c r="AQ78" i="1"/>
  <c r="AO78" i="1"/>
  <c r="AN78" i="1"/>
  <c r="AM78" i="1"/>
  <c r="AL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E78" i="1"/>
  <c r="D77" i="1"/>
  <c r="C77" i="1" s="1"/>
  <c r="D76" i="1"/>
  <c r="F76" i="1" s="1"/>
  <c r="D75" i="1"/>
  <c r="F75" i="1" s="1"/>
  <c r="D74" i="1"/>
  <c r="C74" i="1" s="1"/>
  <c r="D73" i="1"/>
  <c r="C73" i="1" s="1"/>
  <c r="BC72" i="1"/>
  <c r="BC71" i="1" s="1"/>
  <c r="BB72" i="1"/>
  <c r="BB71" i="1" s="1"/>
  <c r="BA72" i="1"/>
  <c r="BA71" i="1" s="1"/>
  <c r="AZ72" i="1"/>
  <c r="AZ71" i="1" s="1"/>
  <c r="AY72" i="1"/>
  <c r="AY71" i="1" s="1"/>
  <c r="AX72" i="1"/>
  <c r="AX71" i="1" s="1"/>
  <c r="AW72" i="1"/>
  <c r="AW71" i="1" s="1"/>
  <c r="AV72" i="1"/>
  <c r="AV71" i="1" s="1"/>
  <c r="AU72" i="1"/>
  <c r="AU71" i="1" s="1"/>
  <c r="AT72" i="1"/>
  <c r="AT71" i="1" s="1"/>
  <c r="AS72" i="1"/>
  <c r="AS71" i="1" s="1"/>
  <c r="AR72" i="1"/>
  <c r="AR71" i="1" s="1"/>
  <c r="AQ72" i="1"/>
  <c r="AQ71" i="1" s="1"/>
  <c r="AP72" i="1"/>
  <c r="AP71" i="1" s="1"/>
  <c r="AO72" i="1"/>
  <c r="AO71" i="1" s="1"/>
  <c r="AN72" i="1"/>
  <c r="AN71" i="1" s="1"/>
  <c r="AM72" i="1"/>
  <c r="AM71" i="1" s="1"/>
  <c r="AL72" i="1"/>
  <c r="AL71" i="1" s="1"/>
  <c r="AK72" i="1"/>
  <c r="AK71" i="1" s="1"/>
  <c r="AJ72" i="1"/>
  <c r="AJ71" i="1" s="1"/>
  <c r="AI72" i="1"/>
  <c r="AH72" i="1"/>
  <c r="AH71" i="1" s="1"/>
  <c r="AG72" i="1"/>
  <c r="AG71" i="1" s="1"/>
  <c r="AF72" i="1"/>
  <c r="AF71" i="1" s="1"/>
  <c r="AE72" i="1"/>
  <c r="AE71" i="1" s="1"/>
  <c r="AD72" i="1"/>
  <c r="AD71" i="1" s="1"/>
  <c r="AC72" i="1"/>
  <c r="AC71" i="1" s="1"/>
  <c r="AB72" i="1"/>
  <c r="AB71" i="1" s="1"/>
  <c r="AA72" i="1"/>
  <c r="AA71" i="1" s="1"/>
  <c r="Z72" i="1"/>
  <c r="Z71" i="1" s="1"/>
  <c r="Y72" i="1"/>
  <c r="Y71" i="1" s="1"/>
  <c r="X72" i="1"/>
  <c r="X71" i="1" s="1"/>
  <c r="W72" i="1"/>
  <c r="W71" i="1" s="1"/>
  <c r="V72" i="1"/>
  <c r="V71" i="1" s="1"/>
  <c r="U72" i="1"/>
  <c r="U71" i="1" s="1"/>
  <c r="T72" i="1"/>
  <c r="T71" i="1" s="1"/>
  <c r="S72" i="1"/>
  <c r="S71" i="1" s="1"/>
  <c r="R72" i="1"/>
  <c r="R71" i="1" s="1"/>
  <c r="Q72" i="1"/>
  <c r="Q71" i="1" s="1"/>
  <c r="P72" i="1"/>
  <c r="P71" i="1" s="1"/>
  <c r="O72" i="1"/>
  <c r="O71" i="1" s="1"/>
  <c r="N72" i="1"/>
  <c r="N71" i="1" s="1"/>
  <c r="M72" i="1"/>
  <c r="M71" i="1" s="1"/>
  <c r="L72" i="1"/>
  <c r="L71" i="1" s="1"/>
  <c r="K72" i="1"/>
  <c r="K71" i="1" s="1"/>
  <c r="J72" i="1"/>
  <c r="J71" i="1" s="1"/>
  <c r="I72" i="1"/>
  <c r="I71" i="1" s="1"/>
  <c r="H72" i="1"/>
  <c r="H71" i="1" s="1"/>
  <c r="G71" i="1"/>
  <c r="E72" i="1"/>
  <c r="E71" i="1" s="1"/>
  <c r="AI71" i="1"/>
  <c r="M68" i="1"/>
  <c r="D69" i="1"/>
  <c r="F69" i="1" s="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L68" i="1"/>
  <c r="K68" i="1"/>
  <c r="J68" i="1"/>
  <c r="I68" i="1"/>
  <c r="G68" i="1"/>
  <c r="E68" i="1"/>
  <c r="D65" i="1"/>
  <c r="F65" i="1" s="1"/>
  <c r="D64" i="1"/>
  <c r="F64" i="1" s="1"/>
  <c r="D63" i="1"/>
  <c r="C63" i="1" s="1"/>
  <c r="D62" i="1"/>
  <c r="F62" i="1" s="1"/>
  <c r="D61" i="1"/>
  <c r="F61" i="1" s="1"/>
  <c r="D60" i="1"/>
  <c r="F60" i="1" s="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E59"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BC57" i="1"/>
  <c r="BB57" i="1"/>
  <c r="BA57" i="1"/>
  <c r="AZ57" i="1"/>
  <c r="AY57" i="1"/>
  <c r="AX57" i="1"/>
  <c r="AX56" i="1" s="1"/>
  <c r="AW57" i="1"/>
  <c r="AV57" i="1"/>
  <c r="AU57" i="1"/>
  <c r="AT57" i="1"/>
  <c r="AS57" i="1"/>
  <c r="AR57" i="1"/>
  <c r="AR56" i="1" s="1"/>
  <c r="AQ57" i="1"/>
  <c r="AP57" i="1"/>
  <c r="AO57" i="1"/>
  <c r="AN57" i="1"/>
  <c r="AM57" i="1"/>
  <c r="AL57" i="1"/>
  <c r="AL56" i="1" s="1"/>
  <c r="AK57" i="1"/>
  <c r="AJ57" i="1"/>
  <c r="AI57" i="1"/>
  <c r="AH57" i="1"/>
  <c r="AG57" i="1"/>
  <c r="AF57" i="1"/>
  <c r="AF56" i="1" s="1"/>
  <c r="AE57" i="1"/>
  <c r="AD57" i="1"/>
  <c r="AC57" i="1"/>
  <c r="AB57" i="1"/>
  <c r="AA57" i="1"/>
  <c r="Z57" i="1"/>
  <c r="Z56" i="1" s="1"/>
  <c r="Y57" i="1"/>
  <c r="X57" i="1"/>
  <c r="W57" i="1"/>
  <c r="V57" i="1"/>
  <c r="U57" i="1"/>
  <c r="T57" i="1"/>
  <c r="T56" i="1" s="1"/>
  <c r="S57" i="1"/>
  <c r="R57" i="1"/>
  <c r="Q57" i="1"/>
  <c r="P57" i="1"/>
  <c r="O57" i="1"/>
  <c r="N57" i="1"/>
  <c r="N56" i="1" s="1"/>
  <c r="M57" i="1"/>
  <c r="L57" i="1"/>
  <c r="K57" i="1"/>
  <c r="J57" i="1"/>
  <c r="I57" i="1"/>
  <c r="H57" i="1"/>
  <c r="G57" i="1"/>
  <c r="E56" i="1"/>
  <c r="D19" i="1"/>
  <c r="F19" i="1" s="1"/>
  <c r="D18" i="1"/>
  <c r="F18" i="1" s="1"/>
  <c r="D17" i="1"/>
  <c r="F17" i="1" s="1"/>
  <c r="D16" i="1"/>
  <c r="C16" i="1" s="1"/>
  <c r="D15" i="1"/>
  <c r="F15" i="1" s="1"/>
  <c r="D14" i="1"/>
  <c r="F14" i="1" s="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E13" i="1"/>
  <c r="D12" i="1"/>
  <c r="F12" i="1" s="1"/>
  <c r="D11" i="1"/>
  <c r="F11" i="1" s="1"/>
  <c r="BC10" i="1"/>
  <c r="BB10" i="1"/>
  <c r="BA10" i="1"/>
  <c r="AZ10" i="1"/>
  <c r="AY10" i="1"/>
  <c r="AX10" i="1"/>
  <c r="AW10" i="1"/>
  <c r="AV10" i="1"/>
  <c r="AV9" i="1" s="1"/>
  <c r="AU10" i="1"/>
  <c r="AT10" i="1"/>
  <c r="AS10" i="1"/>
  <c r="AR10" i="1"/>
  <c r="AQ10" i="1"/>
  <c r="AP10" i="1"/>
  <c r="AO10" i="1"/>
  <c r="AN10" i="1"/>
  <c r="AM10" i="1"/>
  <c r="AL10" i="1"/>
  <c r="AK10" i="1"/>
  <c r="AJ10" i="1"/>
  <c r="AI10" i="1"/>
  <c r="AH10" i="1"/>
  <c r="AG10" i="1"/>
  <c r="AF10" i="1"/>
  <c r="AE10" i="1"/>
  <c r="AD10" i="1"/>
  <c r="AD9" i="1" s="1"/>
  <c r="AC10" i="1"/>
  <c r="AB10" i="1"/>
  <c r="AA10" i="1"/>
  <c r="AA9" i="1" s="1"/>
  <c r="Z10" i="1"/>
  <c r="Y10" i="1"/>
  <c r="X10" i="1"/>
  <c r="W10" i="1"/>
  <c r="V10" i="1"/>
  <c r="U10" i="1"/>
  <c r="T10" i="1"/>
  <c r="S10" i="1"/>
  <c r="R10" i="1"/>
  <c r="Q10" i="1"/>
  <c r="P10" i="1"/>
  <c r="O10" i="1"/>
  <c r="N10" i="1"/>
  <c r="M10" i="1"/>
  <c r="L10" i="1"/>
  <c r="K10" i="1"/>
  <c r="K9" i="1" s="1"/>
  <c r="J10" i="1"/>
  <c r="I10" i="1"/>
  <c r="I9" i="1" s="1"/>
  <c r="H10" i="1"/>
  <c r="G10" i="1"/>
  <c r="E10" i="1"/>
  <c r="AP9" i="1"/>
  <c r="AJ9" i="1" l="1"/>
  <c r="BB9" i="1"/>
  <c r="U56" i="1"/>
  <c r="U55" i="1" s="1"/>
  <c r="AA56" i="1"/>
  <c r="AA55" i="1" s="1"/>
  <c r="N9" i="1"/>
  <c r="T9" i="1"/>
  <c r="AF9" i="1"/>
  <c r="AL9" i="1"/>
  <c r="AR9" i="1"/>
  <c r="AX9" i="1"/>
  <c r="Z9" i="1"/>
  <c r="AA22" i="1"/>
  <c r="AA21" i="1" s="1"/>
  <c r="AA20" i="1" s="1"/>
  <c r="I56" i="1"/>
  <c r="AG56" i="1"/>
  <c r="AG55" i="1" s="1"/>
  <c r="AM56" i="1"/>
  <c r="AM55" i="1" s="1"/>
  <c r="AS56" i="1"/>
  <c r="AY56" i="1"/>
  <c r="AY55" i="1" s="1"/>
  <c r="AN9" i="1"/>
  <c r="U9" i="1"/>
  <c r="AM9" i="1"/>
  <c r="AY9" i="1"/>
  <c r="J56" i="1"/>
  <c r="J55" i="1" s="1"/>
  <c r="P56" i="1"/>
  <c r="AB56" i="1"/>
  <c r="AB55" i="1" s="1"/>
  <c r="AH56" i="1"/>
  <c r="AH55" i="1" s="1"/>
  <c r="AN56" i="1"/>
  <c r="AN55" i="1" s="1"/>
  <c r="AT56" i="1"/>
  <c r="AT55" i="1" s="1"/>
  <c r="AZ56" i="1"/>
  <c r="AZ55" i="1" s="1"/>
  <c r="AL67" i="1"/>
  <c r="AL66" i="1" s="1"/>
  <c r="AX67" i="1"/>
  <c r="AX66" i="1" s="1"/>
  <c r="C94" i="1"/>
  <c r="C93" i="1" s="1"/>
  <c r="L56" i="1"/>
  <c r="G56" i="1"/>
  <c r="G55" i="1" s="1"/>
  <c r="AS55" i="1"/>
  <c r="AH9" i="1"/>
  <c r="AZ9" i="1"/>
  <c r="Q9" i="1"/>
  <c r="AI9" i="1"/>
  <c r="AU9" i="1"/>
  <c r="P67" i="1"/>
  <c r="P66" i="1" s="1"/>
  <c r="V67" i="1"/>
  <c r="V66" i="1" s="1"/>
  <c r="AH67" i="1"/>
  <c r="AH66" i="1" s="1"/>
  <c r="AN67" i="1"/>
  <c r="AN66" i="1" s="1"/>
  <c r="AZ67" i="1"/>
  <c r="R9" i="1"/>
  <c r="X9" i="1"/>
  <c r="AI56" i="1"/>
  <c r="AI55" i="1" s="1"/>
  <c r="AI22" i="1" s="1"/>
  <c r="AI21" i="1" s="1"/>
  <c r="AI20" i="1" s="1"/>
  <c r="AU56" i="1"/>
  <c r="AU55" i="1" s="1"/>
  <c r="E55" i="1"/>
  <c r="AR67" i="1"/>
  <c r="AR66" i="1" s="1"/>
  <c r="V9" i="1"/>
  <c r="AC9" i="1"/>
  <c r="BA9" i="1"/>
  <c r="AB67" i="1"/>
  <c r="AB66" i="1" s="1"/>
  <c r="AB9" i="1"/>
  <c r="AT9" i="1"/>
  <c r="E9" i="1"/>
  <c r="W9" i="1"/>
  <c r="AO9" i="1"/>
  <c r="AO22" i="1" s="1"/>
  <c r="AO21" i="1" s="1"/>
  <c r="AO20" i="1" s="1"/>
  <c r="J67" i="1"/>
  <c r="J66" i="1" s="1"/>
  <c r="AT67" i="1"/>
  <c r="AT66" i="1" s="1"/>
  <c r="Q67" i="1"/>
  <c r="Q66" i="1" s="1"/>
  <c r="AC67" i="1"/>
  <c r="AC66" i="1" s="1"/>
  <c r="AO67" i="1"/>
  <c r="AO66" i="1" s="1"/>
  <c r="BA67" i="1"/>
  <c r="K67" i="1"/>
  <c r="K66" i="1" s="1"/>
  <c r="R67" i="1"/>
  <c r="R66" i="1" s="1"/>
  <c r="X67" i="1"/>
  <c r="X66" i="1" s="1"/>
  <c r="AD67" i="1"/>
  <c r="AD66" i="1" s="1"/>
  <c r="AJ67" i="1"/>
  <c r="AJ66" i="1" s="1"/>
  <c r="AP67" i="1"/>
  <c r="AP66" i="1" s="1"/>
  <c r="AV67" i="1"/>
  <c r="AV66" i="1" s="1"/>
  <c r="BB67" i="1"/>
  <c r="W67" i="1"/>
  <c r="W66" i="1" s="1"/>
  <c r="AI67" i="1"/>
  <c r="AI66" i="1" s="1"/>
  <c r="AU67" i="1"/>
  <c r="AU66" i="1" s="1"/>
  <c r="M67" i="1"/>
  <c r="M66" i="1" s="1"/>
  <c r="H9" i="1"/>
  <c r="M9" i="1"/>
  <c r="S9" i="1"/>
  <c r="Y9" i="1"/>
  <c r="AE9" i="1"/>
  <c r="AK9" i="1"/>
  <c r="AQ9" i="1"/>
  <c r="AW9" i="1"/>
  <c r="BC9" i="1"/>
  <c r="H56" i="1"/>
  <c r="H55" i="1" s="1"/>
  <c r="M56" i="1"/>
  <c r="M55" i="1" s="1"/>
  <c r="S56" i="1"/>
  <c r="S55" i="1" s="1"/>
  <c r="E67" i="1"/>
  <c r="E66" i="1" s="1"/>
  <c r="L67" i="1"/>
  <c r="L66" i="1" s="1"/>
  <c r="S67" i="1"/>
  <c r="S66" i="1" s="1"/>
  <c r="Y67" i="1"/>
  <c r="Y66" i="1" s="1"/>
  <c r="AE67" i="1"/>
  <c r="AE66" i="1" s="1"/>
  <c r="AK67" i="1"/>
  <c r="AK66" i="1" s="1"/>
  <c r="AQ67" i="1"/>
  <c r="AQ66" i="1" s="1"/>
  <c r="AW67" i="1"/>
  <c r="AW66" i="1" s="1"/>
  <c r="BC67" i="1"/>
  <c r="BC66" i="1" s="1"/>
  <c r="N55" i="1"/>
  <c r="N22" i="1" s="1"/>
  <c r="N21" i="1" s="1"/>
  <c r="N20" i="1" s="1"/>
  <c r="T67" i="1"/>
  <c r="T66" i="1" s="1"/>
  <c r="H67" i="1"/>
  <c r="H66" i="1" s="1"/>
  <c r="T55" i="1"/>
  <c r="I55" i="1"/>
  <c r="I22" i="1" s="1"/>
  <c r="I21" i="1" s="1"/>
  <c r="I20" i="1" s="1"/>
  <c r="V56" i="1"/>
  <c r="V55" i="1" s="1"/>
  <c r="G67" i="1"/>
  <c r="G66" i="1" s="1"/>
  <c r="N67" i="1"/>
  <c r="N66" i="1" s="1"/>
  <c r="Z67" i="1"/>
  <c r="Z66" i="1" s="1"/>
  <c r="O9" i="1"/>
  <c r="AG9" i="1"/>
  <c r="AS9" i="1"/>
  <c r="AS22" i="1" s="1"/>
  <c r="AS21" i="1" s="1"/>
  <c r="AS20" i="1" s="1"/>
  <c r="AC56" i="1"/>
  <c r="AC55" i="1" s="1"/>
  <c r="AO56" i="1"/>
  <c r="AO55" i="1" s="1"/>
  <c r="BA56" i="1"/>
  <c r="BA55" i="1" s="1"/>
  <c r="I67" i="1"/>
  <c r="I66" i="1" s="1"/>
  <c r="O67" i="1"/>
  <c r="O66" i="1" s="1"/>
  <c r="U67" i="1"/>
  <c r="U66" i="1" s="1"/>
  <c r="AA67" i="1"/>
  <c r="AA66" i="1" s="1"/>
  <c r="AG67" i="1"/>
  <c r="AG66" i="1" s="1"/>
  <c r="AM67" i="1"/>
  <c r="AM66" i="1" s="1"/>
  <c r="AS67" i="1"/>
  <c r="AS66" i="1" s="1"/>
  <c r="AY67" i="1"/>
  <c r="AY66" i="1" s="1"/>
  <c r="K56" i="1"/>
  <c r="K55" i="1" s="1"/>
  <c r="K22" i="1" s="1"/>
  <c r="K21" i="1" s="1"/>
  <c r="K20" i="1" s="1"/>
  <c r="R56" i="1"/>
  <c r="R55" i="1" s="1"/>
  <c r="X56" i="1"/>
  <c r="X55" i="1" s="1"/>
  <c r="Y56" i="1"/>
  <c r="Y55" i="1" s="1"/>
  <c r="AE56" i="1"/>
  <c r="AE55" i="1" s="1"/>
  <c r="AK56" i="1"/>
  <c r="AK55" i="1" s="1"/>
  <c r="AQ56" i="1"/>
  <c r="AQ55" i="1" s="1"/>
  <c r="AW56" i="1"/>
  <c r="AW55" i="1" s="1"/>
  <c r="BC56" i="1"/>
  <c r="BC55" i="1" s="1"/>
  <c r="O56" i="1"/>
  <c r="O55" i="1" s="1"/>
  <c r="Q56" i="1"/>
  <c r="Q55" i="1" s="1"/>
  <c r="W56" i="1"/>
  <c r="W55" i="1" s="1"/>
  <c r="AD56" i="1"/>
  <c r="AD55" i="1" s="1"/>
  <c r="AD22" i="1" s="1"/>
  <c r="AD21" i="1" s="1"/>
  <c r="AD20" i="1" s="1"/>
  <c r="AJ56" i="1"/>
  <c r="AJ55" i="1" s="1"/>
  <c r="AJ22" i="1" s="1"/>
  <c r="AJ21" i="1" s="1"/>
  <c r="AJ20" i="1" s="1"/>
  <c r="AP56" i="1"/>
  <c r="AP55" i="1" s="1"/>
  <c r="AP22" i="1" s="1"/>
  <c r="AP21" i="1" s="1"/>
  <c r="AP20" i="1" s="1"/>
  <c r="AV56" i="1"/>
  <c r="AV55" i="1" s="1"/>
  <c r="AV22" i="1" s="1"/>
  <c r="AV21" i="1" s="1"/>
  <c r="AV20" i="1" s="1"/>
  <c r="BB56" i="1"/>
  <c r="BB55" i="1" s="1"/>
  <c r="BB22" i="1" s="1"/>
  <c r="BB21" i="1" s="1"/>
  <c r="BB20" i="1" s="1"/>
  <c r="Z55" i="1"/>
  <c r="Z22" i="1" s="1"/>
  <c r="Z21" i="1" s="1"/>
  <c r="Z20" i="1" s="1"/>
  <c r="AF55" i="1"/>
  <c r="AF22" i="1" s="1"/>
  <c r="AF21" i="1" s="1"/>
  <c r="AF20" i="1" s="1"/>
  <c r="AL55" i="1"/>
  <c r="AL22" i="1" s="1"/>
  <c r="AL21" i="1" s="1"/>
  <c r="AL20" i="1" s="1"/>
  <c r="AR55" i="1"/>
  <c r="AR22" i="1" s="1"/>
  <c r="AR21" i="1" s="1"/>
  <c r="AR20" i="1" s="1"/>
  <c r="AX55" i="1"/>
  <c r="AX22" i="1" s="1"/>
  <c r="AX21" i="1" s="1"/>
  <c r="AX20" i="1" s="1"/>
  <c r="L55" i="1"/>
  <c r="C19" i="1"/>
  <c r="C97" i="1"/>
  <c r="C96" i="1" s="1"/>
  <c r="J9" i="1"/>
  <c r="C75" i="1"/>
  <c r="C72" i="1" s="1"/>
  <c r="P9" i="1"/>
  <c r="P55" i="1"/>
  <c r="G9" i="1"/>
  <c r="L9" i="1"/>
  <c r="L22" i="1" s="1"/>
  <c r="D57" i="1"/>
  <c r="C57" i="1" s="1"/>
  <c r="D152" i="1"/>
  <c r="D136" i="1" s="1"/>
  <c r="BB66" i="1"/>
  <c r="AZ66" i="1"/>
  <c r="BA66" i="1"/>
  <c r="C60" i="1"/>
  <c r="D10" i="1"/>
  <c r="C64" i="1"/>
  <c r="D58" i="1"/>
  <c r="C58" i="1" s="1"/>
  <c r="C11" i="1"/>
  <c r="C153" i="1"/>
  <c r="D70" i="1"/>
  <c r="C70" i="1" s="1"/>
  <c r="D93" i="1"/>
  <c r="D90" i="1"/>
  <c r="D96" i="1"/>
  <c r="D122" i="1"/>
  <c r="D121" i="1" s="1"/>
  <c r="D87" i="1"/>
  <c r="D80" i="1"/>
  <c r="C80" i="1" s="1"/>
  <c r="D83" i="1"/>
  <c r="F83" i="1" s="1"/>
  <c r="F81" i="1" s="1"/>
  <c r="C82" i="1"/>
  <c r="AF81" i="1"/>
  <c r="F74" i="1"/>
  <c r="D72" i="1"/>
  <c r="D71" i="1" s="1"/>
  <c r="C69" i="1"/>
  <c r="D59" i="1"/>
  <c r="C14" i="1"/>
  <c r="C17" i="1"/>
  <c r="C18" i="1"/>
  <c r="D13" i="1"/>
  <c r="F10" i="1"/>
  <c r="C12" i="1"/>
  <c r="C15" i="1"/>
  <c r="F16" i="1"/>
  <c r="F13" i="1" s="1"/>
  <c r="C62" i="1"/>
  <c r="C76" i="1"/>
  <c r="C79" i="1"/>
  <c r="C88" i="1"/>
  <c r="C87" i="1" s="1"/>
  <c r="C91" i="1"/>
  <c r="C90" i="1" s="1"/>
  <c r="C61" i="1"/>
  <c r="F63" i="1"/>
  <c r="F59" i="1" s="1"/>
  <c r="C65" i="1"/>
  <c r="F73" i="1"/>
  <c r="F77" i="1"/>
  <c r="F89" i="1"/>
  <c r="F87" i="1" s="1"/>
  <c r="F92" i="1"/>
  <c r="F90" i="1" s="1"/>
  <c r="F95" i="1"/>
  <c r="F93" i="1" s="1"/>
  <c r="F98" i="1"/>
  <c r="F96" i="1" s="1"/>
  <c r="F152" i="1"/>
  <c r="F136" i="1" s="1"/>
  <c r="C152" i="1" l="1"/>
  <c r="C136" i="1" s="1"/>
  <c r="AY22" i="1"/>
  <c r="AY21" i="1" s="1"/>
  <c r="AY20" i="1" s="1"/>
  <c r="AH22" i="1"/>
  <c r="AH21" i="1" s="1"/>
  <c r="AH20" i="1" s="1"/>
  <c r="U22" i="1"/>
  <c r="U21" i="1" s="1"/>
  <c r="U20" i="1" s="1"/>
  <c r="J22" i="1"/>
  <c r="J21" i="1" s="1"/>
  <c r="J20" i="1" s="1"/>
  <c r="G22" i="1"/>
  <c r="G21" i="1" s="1"/>
  <c r="G20" i="1" s="1"/>
  <c r="R22" i="1"/>
  <c r="R21" i="1" s="1"/>
  <c r="R20" i="1" s="1"/>
  <c r="AN22" i="1"/>
  <c r="AN21" i="1" s="1"/>
  <c r="AN20" i="1" s="1"/>
  <c r="AM22" i="1"/>
  <c r="AM21" i="1" s="1"/>
  <c r="AM20" i="1" s="1"/>
  <c r="P22" i="1"/>
  <c r="P21" i="1" s="1"/>
  <c r="P20" i="1" s="1"/>
  <c r="AG22" i="1"/>
  <c r="AG21" i="1" s="1"/>
  <c r="AG20" i="1" s="1"/>
  <c r="O22" i="1"/>
  <c r="O21" i="1" s="1"/>
  <c r="O20" i="1" s="1"/>
  <c r="T22" i="1"/>
  <c r="T21" i="1" s="1"/>
  <c r="T20" i="1" s="1"/>
  <c r="V22" i="1"/>
  <c r="V21" i="1" s="1"/>
  <c r="V20" i="1" s="1"/>
  <c r="AQ22" i="1"/>
  <c r="AQ21" i="1" s="1"/>
  <c r="AQ20" i="1" s="1"/>
  <c r="X22" i="1"/>
  <c r="X21" i="1" s="1"/>
  <c r="X20" i="1" s="1"/>
  <c r="BA22" i="1"/>
  <c r="BA21" i="1" s="1"/>
  <c r="BA20" i="1" s="1"/>
  <c r="AK22" i="1"/>
  <c r="AK21" i="1" s="1"/>
  <c r="AK20" i="1" s="1"/>
  <c r="AT22" i="1"/>
  <c r="AT21" i="1" s="1"/>
  <c r="AT20" i="1" s="1"/>
  <c r="AC22" i="1"/>
  <c r="AC21" i="1" s="1"/>
  <c r="AC20" i="1" s="1"/>
  <c r="AU22" i="1"/>
  <c r="AU21" i="1" s="1"/>
  <c r="AU20" i="1" s="1"/>
  <c r="AB22" i="1"/>
  <c r="AB21" i="1" s="1"/>
  <c r="AB20" i="1" s="1"/>
  <c r="AZ22" i="1"/>
  <c r="AZ21" i="1" s="1"/>
  <c r="AZ20" i="1" s="1"/>
  <c r="E22" i="1"/>
  <c r="E21" i="1" s="1"/>
  <c r="E20" i="1" s="1"/>
  <c r="AE22" i="1"/>
  <c r="AE21" i="1" s="1"/>
  <c r="AE20" i="1" s="1"/>
  <c r="BC22" i="1"/>
  <c r="BC21" i="1" s="1"/>
  <c r="BC20" i="1" s="1"/>
  <c r="L21" i="1"/>
  <c r="L20" i="1" s="1"/>
  <c r="W22" i="1"/>
  <c r="W21" i="1" s="1"/>
  <c r="W20" i="1" s="1"/>
  <c r="H22" i="1"/>
  <c r="H21" i="1" s="1"/>
  <c r="H20" i="1" s="1"/>
  <c r="Q22" i="1"/>
  <c r="Q21" i="1" s="1"/>
  <c r="Q20" i="1" s="1"/>
  <c r="S22" i="1"/>
  <c r="S21" i="1" s="1"/>
  <c r="S20" i="1" s="1"/>
  <c r="AW22" i="1"/>
  <c r="AW21" i="1" s="1"/>
  <c r="AW20" i="1" s="1"/>
  <c r="AF67" i="1"/>
  <c r="AF66" i="1" s="1"/>
  <c r="M22" i="1"/>
  <c r="M21" i="1" s="1"/>
  <c r="M20" i="1" s="1"/>
  <c r="Y22" i="1"/>
  <c r="Y21" i="1" s="1"/>
  <c r="Y20" i="1" s="1"/>
  <c r="F57" i="1"/>
  <c r="C10" i="1"/>
  <c r="D9" i="1"/>
  <c r="F9" i="1"/>
  <c r="D56" i="1"/>
  <c r="D55" i="1" s="1"/>
  <c r="F58" i="1"/>
  <c r="D68" i="1"/>
  <c r="F70" i="1"/>
  <c r="F68" i="1" s="1"/>
  <c r="C68" i="1"/>
  <c r="F122" i="1"/>
  <c r="F121" i="1" s="1"/>
  <c r="F105" i="1" s="1"/>
  <c r="C122" i="1"/>
  <c r="F80" i="1"/>
  <c r="F78" i="1" s="1"/>
  <c r="D78" i="1"/>
  <c r="C83" i="1"/>
  <c r="C81" i="1" s="1"/>
  <c r="D81" i="1"/>
  <c r="F72" i="1"/>
  <c r="F71" i="1" s="1"/>
  <c r="C78" i="1"/>
  <c r="C71" i="1"/>
  <c r="C59" i="1"/>
  <c r="C13" i="1"/>
  <c r="D105" i="1"/>
  <c r="C121" i="1"/>
  <c r="C105" i="1" s="1"/>
  <c r="C56" i="1"/>
  <c r="D67" i="1" l="1"/>
  <c r="F67" i="1"/>
  <c r="F66" i="1" s="1"/>
  <c r="C67" i="1"/>
  <c r="C66" i="1" s="1"/>
  <c r="C9" i="1"/>
  <c r="D22" i="1"/>
  <c r="C22" i="1" s="1"/>
  <c r="C21" i="1" s="1"/>
  <c r="C20" i="1" s="1"/>
  <c r="F56" i="1"/>
  <c r="F55" i="1" s="1"/>
  <c r="C55" i="1"/>
  <c r="D66" i="1"/>
  <c r="F22" i="1" l="1"/>
  <c r="F21" i="1" s="1"/>
  <c r="F20" i="1" s="1"/>
  <c r="D21" i="1"/>
  <c r="D20" i="1" s="1"/>
</calcChain>
</file>

<file path=xl/sharedStrings.xml><?xml version="1.0" encoding="utf-8"?>
<sst xmlns="http://schemas.openxmlformats.org/spreadsheetml/2006/main" count="1093" uniqueCount="593">
  <si>
    <t xml:space="preserve">          ĐV tính: Triệu đồng</t>
  </si>
  <si>
    <t>Số 
TT</t>
  </si>
  <si>
    <t>Nội dung</t>
  </si>
  <si>
    <t>Tổng số liệu báo cáo
 quyết toán</t>
  </si>
  <si>
    <t>Tổng số liệu quyết toán
 được duyệt</t>
  </si>
  <si>
    <t>Chênh lệch</t>
  </si>
  <si>
    <t>5=4-3</t>
  </si>
  <si>
    <t>A</t>
  </si>
  <si>
    <t>Quyết toán thu, chi, nộp ngân sách phí, lệ phí</t>
  </si>
  <si>
    <t>I</t>
  </si>
  <si>
    <t xml:space="preserve"> Số thu phí, lệ phí</t>
  </si>
  <si>
    <t>Lệ phí</t>
  </si>
  <si>
    <t>Phí</t>
  </si>
  <si>
    <t>II</t>
  </si>
  <si>
    <t>Chi từ nguồn thu phí được khấu trừ hoặc để lại</t>
  </si>
  <si>
    <t>Chi quản lý hành chính</t>
  </si>
  <si>
    <t>1.1</t>
  </si>
  <si>
    <t>1.2</t>
  </si>
  <si>
    <t xml:space="preserve">Kinh phí không thực hiện chế độ tự chủ </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</si>
  <si>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</si>
  <si>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</si>
  <si>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</si>
  <si>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</si>
  <si>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</si>
  <si>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</si>
  <si>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</si>
  <si>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2.3</t>
  </si>
  <si>
    <t xml:space="preserve">Kinh phí nhiệm vụ không thường xuyên </t>
  </si>
  <si>
    <t>Chi sự nghiệp giáo dục, đào tạo và dạy nghề</t>
  </si>
  <si>
    <t>3.1</t>
  </si>
  <si>
    <t xml:space="preserve"> Kinh phí nhiệm vụ thường xuyên</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</si>
  <si>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</si>
  <si>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</si>
  <si>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</si>
  <si>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</si>
  <si>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</si>
  <si>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</si>
  <si>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</si>
  <si>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</si>
  <si>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</si>
  <si>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</si>
  <si>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</si>
  <si>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</si>
  <si>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</si>
  <si>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</si>
  <si>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</si>
  <si>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</si>
  <si>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</si>
  <si>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</si>
  <si>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</si>
  <si>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</si>
  <si>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</si>
  <si>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</si>
  <si>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III</t>
  </si>
  <si>
    <t xml:space="preserve"> Số phí, lệ phí nộp ngân sách nhà nước</t>
  </si>
  <si>
    <t>B</t>
  </si>
  <si>
    <t>Quyết toán chi ngân sách nhà nước</t>
  </si>
  <si>
    <t>Nguồn ngân sách trong nước</t>
  </si>
  <si>
    <t>Nguồn vốn viện trợ</t>
  </si>
  <si>
    <t>Dự án A</t>
  </si>
  <si>
    <t>Dự án B</t>
  </si>
  <si>
    <t>Nguồn vay nợ nước ngoài</t>
  </si>
  <si>
    <t xml:space="preserve">Kinh phí thực hiện chế độ tự chủ </t>
  </si>
  <si>
    <t>Kinh phí nhiệm vụ thường xuyên theo chức năng</t>
  </si>
  <si>
    <t>Kinh phí nhiệm vụ thường xuyên</t>
  </si>
  <si>
    <t>PHỤ LỤC SỐ 01</t>
  </si>
  <si>
    <t>DANH MỤC PHÍ, LỆ PHÍ</t>
  </si>
  <si>
    <t>(Ban hành kèm theo Luật phí và lệ phí số 97/2015/QH13)</t>
  </si>
  <si>
    <t>A. DANH MỤC PHÍ</t>
  </si>
  <si>
    <t>STT</t>
  </si>
  <si>
    <t>TÊN PHÍ</t>
  </si>
  <si>
    <t>CƠ QUAN QUY ĐỊNH</t>
  </si>
  <si>
    <t>PHÍ THUỘC LĨNH VỰC NÔNG NGHIỆP, LÂM NGHIỆP, THỦY SẢN</t>
  </si>
  <si>
    <t>Phí kiểm dịch</t>
  </si>
  <si>
    <t>Phí kiểm dịch động vật, thực vật</t>
  </si>
  <si>
    <t>Bộ Tài chính</t>
  </si>
  <si>
    <t>Phí kiểm dịch sản phẩm động vật</t>
  </si>
  <si>
    <t>Phí kiểm soát giết mổ động vật</t>
  </si>
  <si>
    <t>Phí phòng, chống dịch bệnh cho động vật</t>
  </si>
  <si>
    <t>Phí bảo vệ nguồn lợi thủy sản</t>
  </si>
  <si>
    <t>Phí giám sát khử trùng vật thể thuộc diện kiểm dịch thực vật</t>
  </si>
  <si>
    <t>Phí bảo hộ giống trong lĩnh vực nông nghiệp, lâm nghiệp, thủy sản</t>
  </si>
  <si>
    <t>Phí bình tuyển, công nhận cây mẹ, cây đầu dòng, vườn giống cây lâm nghiệp, rừng giống</t>
  </si>
  <si>
    <t>* Bộ Tài chính quy định đối với hoạt động bình tuyển, công nhận do cơ quan trung ương thực hiện;</t>
  </si>
  <si>
    <t>* Hội đồng nhân dân cấp tỉnh quyết định đối với hoạt động bình tuyển, công nhận do cơ quan địa phương thực hiện.</t>
  </si>
  <si>
    <t>Phí kiểm nghiệm an toàn thực phẩm nông nghiệp, lâm nghiệp, thủy sản nhập khẩu</t>
  </si>
  <si>
    <t>Phí thẩm định trong lĩnh vực nông nghiệp</t>
  </si>
  <si>
    <t>Phí thẩm định cấp giấy chứng nhận đối với thực phẩm xuất khẩu theo yêu cầu của nước nhập khẩu</t>
  </si>
  <si>
    <t>Phí thẩm định xác nhận kiến thức an toàn thực phẩm trong lĩnh vực nông nghiệp, lâm nghiệp, thủy sản</t>
  </si>
  <si>
    <t>Phí thẩm định xác nhận nguồn gốc nguyên liệu thủy sản</t>
  </si>
  <si>
    <t>Phí thẩm định cấp giấy phép, giấy chứng nhận vật tư nông nghiệp, lâm nghiệp, thủy sản</t>
  </si>
  <si>
    <t>Phí thẩm định kinh doanh có điều kiện thuộc lĩnh vực nông nghiệp, lâm nghiệp, thủy sản</t>
  </si>
  <si>
    <t>Phí thẩm định công nhận hoặc chỉ định, giám sát phòng kiểm nghiệm, phòng thử nghiệm trong lĩnh vực nông nghiệp, lâm nghiệp, thủy sản</t>
  </si>
  <si>
    <t>Phí đăng kiểm an toàn kỹ thuật tàu cá, kiểm định trang thiết bị nghề cá</t>
  </si>
  <si>
    <t>PHÍ THUỘC LĨNH VỰC CÔNG NGHIỆP, THƯƠNG MẠI, ĐẦU TƯ, XÂY DỰNG</t>
  </si>
  <si>
    <r>
      <t>Phí</t>
    </r>
    <r>
      <rPr>
        <sz val="9"/>
        <color indexed="8"/>
        <rFont val="Arial"/>
        <family val="2"/>
      </rPr>
      <t> </t>
    </r>
    <r>
      <rPr>
        <b/>
        <sz val="9"/>
        <color indexed="8"/>
        <rFont val="Arial"/>
        <family val="2"/>
      </rPr>
      <t>sử dụng công trình kết cấu hạ tầng, công trình dịch vụ, tiện ích công cộng trong khu vực cửa khẩu</t>
    </r>
  </si>
  <si>
    <t>Hội đồng nhân dân cấp tỉnh</t>
  </si>
  <si>
    <t>Phí thẩm định hồ sơ mua bán, thuê, cho thuê tàu, thuyền, tàu bay</t>
  </si>
  <si>
    <t>Phí thẩm định hồ sơ mua, bán, thuê, cho thuê tàu, thuyền</t>
  </si>
  <si>
    <t>Phí thẩm định hồ sơ mua bán, thuê, cho thuê tàu bay</t>
  </si>
  <si>
    <t>Phí thẩm định hồ sơ mua, bán tàu biển</t>
  </si>
  <si>
    <t>Phí thẩm định đầu tư, dự án đầu tư</t>
  </si>
  <si>
    <t>Phí thẩm định chấp thuận đầu tư đối với các dự án đầu tư phát triển đô thị</t>
  </si>
  <si>
    <t>Phí thẩm định các đồ án quy hoạch</t>
  </si>
  <si>
    <t>Phí thẩm định dự án đầu tư xây dựng</t>
  </si>
  <si>
    <t>Phí thẩm định thiết kế cơ sở</t>
  </si>
  <si>
    <t>Phí thẩm định thiết kế kỹ thuật</t>
  </si>
  <si>
    <t>Phí thẩm định dự toán xây dựng</t>
  </si>
  <si>
    <t>Phí xử lý vụ việc cạnh tranh</t>
  </si>
  <si>
    <t>Phí giải quyết khiếu nại vụ việc cạnh tranh</t>
  </si>
  <si>
    <t>Phí giải quyết yêu cầu độc lập của người có quyền lợi nghĩa vụ liên quan</t>
  </si>
  <si>
    <t>Phí thẩm định hồ sơ hưởng miễn trừ trong giải quyết vụ việc cạnh tranh</t>
  </si>
  <si>
    <t>Phí thẩm định cấp phép sử dụng vật liệu nổ công nghiệp</t>
  </si>
  <si>
    <t>Phí trong lĩnh vực hóa chất</t>
  </si>
  <si>
    <t>Phí thẩm định cấp phép sản xuất hóa chất Bảng, DOC, DOC-PSF</t>
  </si>
  <si>
    <t>Phí thẩm định phê duyệt Kế hoạch phòng ngừa, ứng phó sự cố hóa chất</t>
  </si>
  <si>
    <t>Phí thẩm định xác nhận Biện pháp phòng ngừa, ứng phó sự cố hóa chất</t>
  </si>
  <si>
    <t>Phí thẩm định cấp giấy phép, giấy chứng nhận đủ điều kiện sản xuất, kinh doanh hóa chất thuộc Danh mục hóa chất hạn chế sản xuất kinh doanh, hóa chất sản xuất kinh doanh có điều kiện</t>
  </si>
  <si>
    <r>
      <t>Phí thẩm định điều kiện, tiêu chuẩn ngành nghề thuộc lĩnh vực công nghiệp, thương mại</t>
    </r>
    <r>
      <rPr>
        <b/>
        <i/>
        <sz val="9"/>
        <color indexed="8"/>
        <rFont val="Arial"/>
        <family val="2"/>
      </rPr>
      <t>, </t>
    </r>
    <r>
      <rPr>
        <b/>
        <sz val="9"/>
        <color indexed="8"/>
        <rFont val="Arial"/>
        <family val="2"/>
      </rPr>
      <t>xây dựng</t>
    </r>
  </si>
  <si>
    <t>Phí thẩm định cấp giấy phép hoạt động điện lực</t>
  </si>
  <si>
    <t>Phí thẩm định cấp giấy chứng nhận đăng ký hoạt động bán hàng đa cấp</t>
  </si>
  <si>
    <t>Phí thẩm định điều kiện, tiêu chuẩn ngành nghề thuộc lĩnh vực xây dựng</t>
  </si>
  <si>
    <t>Phí thẩm định điều kiện hoạt động thương mại điện tử</t>
  </si>
  <si>
    <t>Phí thẩm định kinh doanh thương mại có điều kiện trong lĩnh vực công nghiệp</t>
  </si>
  <si>
    <t>Phí thẩm định điều kiện kinh doanh hàng hóa, dịch vụ hạn chế kinh doanh; hàng hóa, dịch vụ kinh doanh có điều kiện trong lĩnh vực thương mại</t>
  </si>
  <si>
    <t>Phí cung cấp thông tin doanh nghiệp</t>
  </si>
  <si>
    <t>Phí chứng nhận xuất xứ hàng hóa (C/O)</t>
  </si>
  <si>
    <t>PHÍ THUỘC LĨNH VỰC NGOẠI GIAO</t>
  </si>
  <si>
    <t>Phí xác nhận đăng ký công dân</t>
  </si>
  <si>
    <t>Phí cấp thị thực và các giấy tờ có liên quan đến xuất nhập cảnh Việt Nam cho người nước ngoài</t>
  </si>
  <si>
    <t>Phí tiếp nhận và vận chuyển đơn, chứng cứ của công dân và pháp nhân Việt Nam</t>
  </si>
  <si>
    <t>Phí chứng nhận lãnh sự và hợp pháp hóa lãnh sự</t>
  </si>
  <si>
    <t>IV</t>
  </si>
  <si>
    <t>PHÍ THUỘC LĨNH VỰC AN NINH, QUỐC PHÒNG</t>
  </si>
  <si>
    <t>Phí phòng cháy, chữa cháy</t>
  </si>
  <si>
    <t>Phí thẩm định phê duyệt thiết kế phòng cháy và chữa cháy</t>
  </si>
  <si>
    <t>Phí kiểm định phương tiện phòng cháy và chữa cháy</t>
  </si>
  <si>
    <t>Phí thẩm định điều kiện, tiêu chuẩn hành nghề thuộc lĩnh vực an ninh, quốc phòng</t>
  </si>
  <si>
    <t>Phí khai thác và sử dụng thông tin trong cơ sở dữ liệu quốc gia về dân cư</t>
  </si>
  <si>
    <t>Phí thẩm định cấp giấy phép sản xuất, kinh doanh sản phẩm mật mã dân sự; giấy chứng nhận hợp chuẩn sản phẩm mật mã dân sự; giấy chứng nhận hợp quy sản phẩm mật mã dân sự</t>
  </si>
  <si>
    <t>Phí sát hạch cấp chứng chỉ nghiệp vụ bảo vệ</t>
  </si>
  <si>
    <t>V</t>
  </si>
  <si>
    <t>PHÍ THUỘC LĨNH VỰC GIAO THÔNG VẬN TẢI</t>
  </si>
  <si>
    <t>Phí thuộc lĩnh vực đường bộ</t>
  </si>
  <si>
    <t>Phí sử dụng đường bộ</t>
  </si>
  <si>
    <t>* Bộ Tài chính quy định đối với đường thuộc trung ương quản lý.
* Hội đồng nhân dân cấp tỉnh quyết định đối với đường thuộc địa phương quản lý.</t>
  </si>
  <si>
    <t>Phí sử dụng tạm thời lòng đường, hè phố</t>
  </si>
  <si>
    <t>Phí sát hạch lái xe</t>
  </si>
  <si>
    <t>Phí thuộc lĩnh vực đường biển, đường thủy nội địa</t>
  </si>
  <si>
    <t>Phí sử dụng vị trí neo, đậu</t>
  </si>
  <si>
    <t>Phí bảo đảm hàng hải</t>
  </si>
  <si>
    <t>Phí kiểm tra, đánh giá, cấp giấy chứng nhận quốc tế về an ninh tàu biển</t>
  </si>
  <si>
    <t>Phí thẩm định cấp giấy phép kinh doanh dịch vụ vận tải biển và dịch vụ hỗ trợ vận tải biển</t>
  </si>
  <si>
    <t>Phí xác nhận kháng nghị hàng hải</t>
  </si>
  <si>
    <t>Phí thẩm định, phê duyệt đánh giá an ninh cảng biển, kế hoạch an ninh cảng biển, cấp sổ lý lịch tàu biển</t>
  </si>
  <si>
    <t>Phí thẩm định công bố cầu, bến cảng biển, khu nước, vùng nước, thông báo hàng hải; cảng thủy nội địa, bến thủy nội địa</t>
  </si>
  <si>
    <t>Phí thẩm tra cấp giấy phép hoạt động cảng biển, cảng thủy nội địa, bến thủy nội địa</t>
  </si>
  <si>
    <t>Phí trọng tải tàu, thuyền</t>
  </si>
  <si>
    <t>Phí thẩm định, phê duyệt đánh giá an ninh, kế hoạch an ninh cảng thủy nội địa tiếp nhận phương tiện thủy nước ngoài</t>
  </si>
  <si>
    <t>Phí luồng, lạch đường thủy nội địa</t>
  </si>
  <si>
    <t>Phí trình báo đường thủy nội địa</t>
  </si>
  <si>
    <t>Phí sát hạch cấp chứng nhận khả năng chuyên môn thuyền trưởng, máy trưởng</t>
  </si>
  <si>
    <t>Phí sử dụng kết cấu hạ tầng đường sắt</t>
  </si>
  <si>
    <t>Phí thuộc lĩnh vực hàng không</t>
  </si>
  <si>
    <t>Phí kiểm định cấp giấy chứng nhận đủ điều kiện bay cho tàu bay</t>
  </si>
  <si>
    <t>Phí kiểm định cấp giấy chứng nhận loại tàu bay, chứng chỉ đủ điều kiện kỹ thuật các phương tiện thiết bị hàng không sản xuất mới đưa vào sử dụng</t>
  </si>
  <si>
    <t>Phí cung cấp thông tin trong sổ đăng bạ tàu bay</t>
  </si>
  <si>
    <t>Phí nhượng quyền khai thác cảng hàng không, sân bay</t>
  </si>
  <si>
    <t>Phí bay qua vùng trời Việt Nam</t>
  </si>
  <si>
    <t>Phí phân tích dữ liệu bay</t>
  </si>
  <si>
    <t>Phí thẩm định cấp chứng chỉ, giấy phép, giấy chứng nhận trong hoạt động hàng không dân dụng; cấp giấy phép ra vào khu vực hạn chế tại cảng hàng không, sân bay</t>
  </si>
  <si>
    <t>Phí sát hạch đủ điều kiện cấp giấy phép nhân viên hàng không</t>
  </si>
  <si>
    <t>VI</t>
  </si>
  <si>
    <t>PHÍ THUỘC LĨNH VỰC THÔNG TIN VÀ TRUYỀN THÔNG</t>
  </si>
  <si>
    <t>Phí sử dụng tần số vô tuyến điện</t>
  </si>
  <si>
    <t>Phí duy trì sử dụng tên miền và địa chỉ Internet</t>
  </si>
  <si>
    <t>Phí duy trì sử dụng tên miền quốc gia.VN</t>
  </si>
  <si>
    <t>Phí duy trì sử dụng địa chỉ internet IP</t>
  </si>
  <si>
    <t>Phí sử dụng mã, số viễn thông</t>
  </si>
  <si>
    <t>Phí quyền hoạt động viễn thông</t>
  </si>
  <si>
    <t>Phí thiết lập mạng viễn thông công cộng</t>
  </si>
  <si>
    <t>Phí cung cấp dịch vụ viễn thông</t>
  </si>
  <si>
    <t>Phí thử nghiệm mạng và dịch vụ viễn thông</t>
  </si>
  <si>
    <t>Phí thiết lập mạng viễn thông dung riêng</t>
  </si>
  <si>
    <t>Phí lắp đặt cáp viễn thông trên biển</t>
  </si>
  <si>
    <t>Phí thẩm định điều kiện hoạt động viễn thông</t>
  </si>
  <si>
    <t>Phí thẩm định điều kiện hoạt động bưu chính</t>
  </si>
  <si>
    <t>Phí dịch vụ duy trì hệ thống kiểm tra trạng thái chứng thư số</t>
  </si>
  <si>
    <t>Phí quyền cung cấp dịch vụ truyền hình trả tiền</t>
  </si>
  <si>
    <t>Phí thẩm định nội dung, kịch bản trò chơi điện tử trên mạng</t>
  </si>
  <si>
    <t>Phí thẩm định và chứng nhận hợp chuẩn, hợp quy về an toàn thông tin</t>
  </si>
  <si>
    <t>Phí thẩm định cấp giấy phép kinh doanh sản phẩm, dịch vụ an toàn thông tin mạng</t>
  </si>
  <si>
    <t>VII</t>
  </si>
  <si>
    <r>
      <t>PHÍ THUỘC LĨNH VỰC VĂN HOÁ, THỂ THAO,</t>
    </r>
    <r>
      <rPr>
        <sz val="9"/>
        <color indexed="8"/>
        <rFont val="Arial"/>
        <family val="2"/>
      </rPr>
      <t> </t>
    </r>
    <r>
      <rPr>
        <b/>
        <sz val="9"/>
        <color indexed="8"/>
        <rFont val="Arial"/>
        <family val="2"/>
      </rPr>
      <t>DU LỊCH</t>
    </r>
  </si>
  <si>
    <t>Phí thăm quan</t>
  </si>
  <si>
    <t>Phí thăm quan danh lam thắng cảnh</t>
  </si>
  <si>
    <t>* Bộ Tài chính quy định đối với công trình thuộc trung ương quản lý.
* Hội đồng nhân dân cấp tỉnh quyết định đối với công trình thuộc địa phương quản lý.</t>
  </si>
  <si>
    <t>Phí thăm quan di tích lịch sử</t>
  </si>
  <si>
    <t>Phí thăm quan công trình văn hoá, bảo tàng</t>
  </si>
  <si>
    <t>Phí thẩm định văn hóa phẩm</t>
  </si>
  <si>
    <t>Phí thẩm định nội dung văn hoá phẩm xuất khẩu, nhập khẩu</t>
  </si>
  <si>
    <t>Phí thẩm định kịch bản phim và phân loại phim</t>
  </si>
  <si>
    <t>Phí thẩm định chương trình nghệ thuật biểu diễn; phí thẩm định nội dung chương trình trên băng, đĩa, phần mềm và trên các vật liệu khác</t>
  </si>
  <si>
    <t>Phí thẩm định nội dung tài liệu xuất bản phẩm không kinh doanh</t>
  </si>
  <si>
    <t>Phí thẩm định cấp giấy phép hợp tác, liên doanh sản xuất phim, cung cấp dịch vụ sản xuất phim cho tổ chức, cá nhân nước ngoài</t>
  </si>
  <si>
    <t>Phí thẩm định tiêu chuẩn, điều kiện hành nghề thuộc lĩnh vực văn hóa, thể thao, du lịch</t>
  </si>
  <si>
    <t>Phí thẩm định, phân hạng cơ sở lưu trú du lịch, cơ sở kinh doanh dịch vụ đạt tiêu chuẩn phục vụ khách du lịch</t>
  </si>
  <si>
    <t>Phí thẩm định và cấp giấy phép kinh doanh lữ hành quốc tế</t>
  </si>
  <si>
    <t>Phí thẩm định cấp thẻ hướng dẫn viên du lịch</t>
  </si>
  <si>
    <t>Phí thẩm định hồ sơ cấp chứng chỉ hành nghề trong lĩnh vực thể dục, thể thao</t>
  </si>
  <si>
    <t>Phí thẩm định cấp giấy chứng nhận đủ điều kiện kinh doanh hoạt động cơ sở thể thao, câu lạc bộ thể thao chuyên nghiệp</t>
  </si>
  <si>
    <t>Phí thẩm định cấp, giấy phép kinh doanh karaoke, vũ trường</t>
  </si>
  <si>
    <t>Bộ Tài chính</t>
  </si>
  <si>
    <t>Phí thư viện</t>
  </si>
  <si>
    <t>* Bộ Tài chính quy định đối với thư viện thuộc trung ương quản lý.* 
Hội đồng nhân dân cấp tỉnh quyết định đối với công trình thuộc địa phương quản lý.</t>
  </si>
  <si>
    <t>Phí bảo quản ký gửi và sử dụng tài liệu lưu trữ</t>
  </si>
  <si>
    <t>Phí đăng ký quyền tác giả, quyền liên quan đến quyền tác giả</t>
  </si>
  <si>
    <t>VIII</t>
  </si>
  <si>
    <t>PHÍ THUỘC LĨNH VỰC Y TẾ</t>
  </si>
  <si>
    <t>Phí thẩm định cấp giấy giám định y khoa</t>
  </si>
  <si>
    <t>Phí thẩm định cấp giấy phép lưu hành, nhập khẩu, xuất khẩu, công bố trang thiết bị y tế</t>
  </si>
  <si>
    <t>Phí thẩm định cấp phép lưu hành, nhập khẩu, xác nhận, công bố</t>
  </si>
  <si>
    <t>Phí thẩm định cấp phép lưu hành, nhập khẩu, xác nhận, công bố trong lĩnh vực dược phẩm, mỹ phẩm</t>
  </si>
  <si>
    <t>Phí thẩm định cấp phép lưu hành, nhập khẩu, xác nhận, công bố hóa chất trong gia dụng và y tế</t>
  </si>
  <si>
    <t>Phí thẩm định cấp tiếp nhận, nhập khẩu, xuất khẩu, xác nhận trong lĩnh vực chế phẩm diệt côn trùng, diệt khuẩn trong gia dụng và y tế</t>
  </si>
  <si>
    <t>Phí thẩm định cấp phép lưu hành, nhập khẩu, xác nhận, công bố trong lĩnh vực an toàn thực phẩm</t>
  </si>
  <si>
    <t>Phí thẩm định hoạt động, tiêu chuẩn, điều kiện hành nghề thuộc lĩnh vực y tế</t>
  </si>
  <si>
    <t>Phí thẩm định cấp giấy phép hoạt động đối với cơ sở điều trị nghiện các chất dạng thuốc phiện bằng thuốc thay thế</t>
  </si>
  <si>
    <t>Phí thẩm định điều kiện hành nghề, kinh doanh thuộc lĩnh vực an toàn thực phẩm</t>
  </si>
  <si>
    <t>Phí thẩm định cấp phép cơ sở đủ điều kiện can thiệp y tế để xác định lại giới tính</t>
  </si>
  <si>
    <t>Phí thẩm định tiêu chuẩn, điều kiện hành nghề, kinh doanh thuộc lĩnh vực dược, mỹ phẩm</t>
  </si>
  <si>
    <t>Phí thẩm định hoạt động cơ sở khám bệnh, chữa bệnh; điều kiện hành nghề khám bệnh, chữa bệnh</t>
  </si>
  <si>
    <t>Phí thẩm định tiêu chuẩn, điều kiện hành nghề, kinh doanh thuộc lĩnh vực trang thiết bị y tế</t>
  </si>
  <si>
    <t>Phí thẩm định cấp giấy chứng nhận phòng xét nghiệm an toàn sinh học, HIV, tiêm chủng</t>
  </si>
  <si>
    <t>IX</t>
  </si>
  <si>
    <t>PHÍ THUỘC LĨNH VỰC TÀI NGUYÊN VÀ MÔI TRƯỜNG</t>
  </si>
  <si>
    <t>Phí bảo vệ môi trường</t>
  </si>
  <si>
    <t>Phí bảo vệ môi trường đối với nước thải</t>
  </si>
  <si>
    <t>Chính phủ</t>
  </si>
  <si>
    <t>Phí bảo vệ môi trường đối với khí thải</t>
  </si>
  <si>
    <t>Phí bảo vệ môi trường đối với khai thác khoáng sản</t>
  </si>
  <si>
    <t>Phí thẩm định báo cáo đánh giá tác động môi trường, đề án bảo vệ môi trường chi tiết</t>
  </si>
  <si>
    <t>* Bộ Tài chính quy định đối với hoạt động thẩm định do cơ quan trung ương thực hiện;
* Hội đồng nhân dân cấp tỉnh quyết định đối với hoạt động thẩm định do cơ quan địa phương thực hiện.</t>
  </si>
  <si>
    <t>Phí thẩm định phương án cải tạo, phục hồi môi trường và phương án cải tạo, phục hồi môi trường bổ sung</t>
  </si>
  <si>
    <t>Phí thẩm định cấp giấy chứng nhận lưu hành tự do (CFS) sản phẩm, hàng hóa đo đạc và bản đồ khi xuất khẩu, nhập khẩu</t>
  </si>
  <si>
    <t>Phí thẩm định hồ sơ cấp giấy chứng nhận quyền sử dụng đất</t>
  </si>
  <si>
    <t>Phí thẩm định đánh giá trữ lượng khoáng sản</t>
  </si>
  <si>
    <t>Phí khai thác, sử dụng nguồn nước</t>
  </si>
  <si>
    <t>Phí thẩm định đề án, báo cáo thăm dò đánh giá trữ lượng, khai thác, sử dụng nước dưới đất</t>
  </si>
  <si>
    <t>Phí thẩm định hồ sơ, điều kiện hành nghề khoan nước dưới đất</t>
  </si>
  <si>
    <t>Phí thẩm định đề án khai thác, sử dụng nước mặt, nước biển</t>
  </si>
  <si>
    <t>Phí thẩm định đề án xả nước thải vào nguồn nước, công trình thuỷ lợi</t>
  </si>
  <si>
    <t>Phí thẩm định điều kiện hành nghề thuộc lĩnh vực tài nguyên môi trường</t>
  </si>
  <si>
    <t>Phí thẩm định cấp giấy chứng nhận an toàn sinh học biến đổi gen</t>
  </si>
  <si>
    <t>Phí thẩm định đủ điều kiện hoạt động dịch vụ quan trắc môi trường</t>
  </si>
  <si>
    <t>Phí thẩm định cấp giấy phép nhập khẩu phế liệu, xử lý chất thải nguy hại</t>
  </si>
  <si>
    <t>Phí thẩm định cấp giấy phép hoạt động đo đạc và bản đồ</t>
  </si>
  <si>
    <t>Phí thẩm định cấp giấy phép hoặc văn bản chấp thuận cho tổ chức, cá nhân nước ngoài tiến hành nghiên cứu khoa học trong vùng biển Việt Nam</t>
  </si>
  <si>
    <t>Phí khai thác, sử dụng tài liệu, dữ liệu tài nguyên và môi trường</t>
  </si>
  <si>
    <t>Phí khai thác và sử dụng tài liệu dầu khí</t>
  </si>
  <si>
    <t>Phí khai thác và sử dụng tài liệu đất đai</t>
  </si>
  <si>
    <t>Phí khai thác và sử dụng tài liệu thăm dò điều tra địa chất và khai thác mỏ</t>
  </si>
  <si>
    <t>Phí khai thác và sử dụng tài liệu địa chất, khoáng sản</t>
  </si>
  <si>
    <t>Phí khai thác, sử dụng thông tin, dữ liệu khí tượng thủy văn</t>
  </si>
  <si>
    <t>Phí khai thác và sử dụng dữ liệu viễn thám quốc gia</t>
  </si>
  <si>
    <t>Phí khai thác và sử dụng dữ liệu về môi trường</t>
  </si>
  <si>
    <t>Phí khai thác và sử dụng dữ liệu tài nguyên, môi trường biển và hải đảo</t>
  </si>
  <si>
    <t>Phí thẩm định kế hoạch bảo vệ môi trường trong hoạt động phá dỡ tàu biển</t>
  </si>
  <si>
    <t>Phí xác nhận đủ điều kiện về bảo vệ môi trường trong nhập khẩu phê liệu làm nguyên liệu sản xuất</t>
  </si>
  <si>
    <t>Phí khai thác, sử dụng thông tin dữ liệu đo đạc và bản đồ</t>
  </si>
  <si>
    <t>X</t>
  </si>
  <si>
    <t>PHÍ THUỘC LĨNH VỰC KHOA HỌC VÀ CÔNG NGHỆ</t>
  </si>
  <si>
    <t>Phí sở hữu trí tuệ</t>
  </si>
  <si>
    <t>Phí thẩm định về sở hữu công nghiệp</t>
  </si>
  <si>
    <t>Phí tra cứu thông tin về sở hữu công nghiệp</t>
  </si>
  <si>
    <t>Phí thẩm định đăng ký quốc tế về sở hữu công nghiệp có nguồn gốc Việt Nam</t>
  </si>
  <si>
    <t>Phí cung cấp dịch vụ để giải quyết khiếu nại, phản đối đơn về sở hữu công nghiệp</t>
  </si>
  <si>
    <t>Phí công bố, đăng bạ thông tin sở hữu công nghiệp</t>
  </si>
  <si>
    <t>Phí sử dụng văn bằng bảo hộ</t>
  </si>
  <si>
    <t>Phí thẩm định đơn đăng ký quốc tế sở hữu công nghiệp có chỉ định Việt Nam</t>
  </si>
  <si>
    <t>Phí cấp mã số, mã vạch</t>
  </si>
  <si>
    <t>Phí cấp và hướng dẫn sử dụng mã số, mã vạch</t>
  </si>
  <si>
    <t>Phí duy trì sử dụng mã số, mã vạch</t>
  </si>
  <si>
    <t>Phí sử dụng mã doanh nghiệp, mã GLN (một mã), mã EAN-8</t>
  </si>
  <si>
    <t>Phí đăng ký sử dụng mã nước ngoài</t>
  </si>
  <si>
    <t>Phí sử dụng dịch vụ trong lĩnh vực năng lượng nguyên tử</t>
  </si>
  <si>
    <t>Phí thẩm định an toàn phóng xạ, bức xạ, an ninh hạt nhân</t>
  </si>
  <si>
    <t>Phí thẩm định cấp giấy phép vận hành, sử dụng thiết bị chiếu xạ</t>
  </si>
  <si>
    <t>Phí thẩm định cấp giấy phép sản xuất, chế biến, lưu giữ, sử dụng chất phóng xạ</t>
  </si>
  <si>
    <t>Phí thẩm định cấp giấy phép thăm dò, khai thác, chế biến quặng phóng xạ</t>
  </si>
  <si>
    <t>Phí thẩm định cấp giấy phép xử lý, lưu giữ chất thải phóng xạ, nguồn phóng xạ đã qua sử dụng</t>
  </si>
  <si>
    <t>Phí thẩm định cấp giấy phép xây dựng cơ sở bức xạ</t>
  </si>
  <si>
    <t>Phí thẩm định cấp giấy phép thay đổi quy mô, phạm vi hoạt động cơ sở bức xạ; giấy phép chấm dứt hoạt động cơ sở bức xạ</t>
  </si>
  <si>
    <t>Phí thẩm định cấp giấy phép nhập khẩu, xuất khẩu chất phóng xạ, vật liệu hạt nhân, vật liệu hạt nhân nguồn, thiết bị hạt nhân</t>
  </si>
  <si>
    <t>Phí thẩm định cấp giấy phép đóng gói, vận chuyển vật liệu phóng xạ, vật liệu hạt nhân, vật liệu hạt nhân nguồn, chất thải phóng xạ</t>
  </si>
  <si>
    <t>Phí thẩm định cấp giấy phép vận chuyển vật liệu chất phóng xạ quá cảnh lãnh thổ Việt Nam</t>
  </si>
  <si>
    <t>Phí thẩm định cấp giấy phép nhà máy điện hạt nhân, lò phản ứng hạt nhân nghiên cứu</t>
  </si>
  <si>
    <t>Phí thẩm định kế hoạch ứng phó sự cố bức xạ, hạt nhân</t>
  </si>
  <si>
    <t>Phí thẩm định điều kiện cấp giấy phép đăng ký dịch vụ hỗ trợ ứng dụng năng lượng nguyên tử</t>
  </si>
  <si>
    <t>Phí thẩm định hợp đồng chuyển giao công nghệ</t>
  </si>
  <si>
    <t>Phí thẩm định điều kiện hoạt động về khoa học, công nghệ</t>
  </si>
  <si>
    <t>XI</t>
  </si>
  <si>
    <t>PHÍ THUỘC LĨNH VỰC TÀI CHÍNH, NGÂN HÀNG, BẢO HIỂM</t>
  </si>
  <si>
    <t>Phí quản lý, giám sát hoạt động chứng khoán, bảo hiểm, kế toán, kiểm toán</t>
  </si>
  <si>
    <t>Phí quản lý và giám sát hoạt động chứng khoán</t>
  </si>
  <si>
    <t>Phí quản lý và giám sát hoạt động bảo hiểm</t>
  </si>
  <si>
    <t>Phí quản lý và giám sát hoạt động kế toán, kiểm toán</t>
  </si>
  <si>
    <t>Phí dịch vụ thanh toán trong hoạt động của Kho bạc nhà nước</t>
  </si>
  <si>
    <t>Phí hải quan</t>
  </si>
  <si>
    <t>Phí thẩm định tiêu chuẩn, điều kiện hành nghề thuộc lĩnh vực tài chính</t>
  </si>
  <si>
    <t>Phí thẩm định cấp giấy chứng nhận đủ điều kiện kinh doanh trò chơi điện tử có thưởng</t>
  </si>
  <si>
    <t>Phí thẩm định cấp giấy chứng nhận đăng ký hành nghề, giấy chứng nhận đủ điều kiện kinh doanh dịch vụ kế toán, kiểm toán</t>
  </si>
  <si>
    <t>Phí thẩm định cấp giấy chứng nhận đủ điều kiện kinh doanh dịch vụ thẩm định giá</t>
  </si>
  <si>
    <t>XII</t>
  </si>
  <si>
    <t>PHÍ THUỘC LĨNH VỰC TƯ PHÁP</t>
  </si>
  <si>
    <t>Án phí</t>
  </si>
  <si>
    <t>Án phí hình sự</t>
  </si>
  <si>
    <t>Ủy ban thường vụ Quốc hội</t>
  </si>
  <si>
    <t>Án phí dân sự</t>
  </si>
  <si>
    <t>Án phí kinh tế</t>
  </si>
  <si>
    <t>Án phí lao động</t>
  </si>
  <si>
    <t>Án phí hành chính</t>
  </si>
  <si>
    <t>Phí cung cấp thông tin về giao dịch bảo đảm</t>
  </si>
  <si>
    <t>Phí cung cấp thông tin về giao dịch bảo đảm bằng quyền sử dụng đất, tài sản gắn liền với đất</t>
  </si>
  <si>
    <t>* Bộ Tài chính quy định đối với hoạt động cung cấp thông tin do cơ quan trung ương thực hiện;
* Hội đồng nhân dân cấp tỉnh quyết định đối với hoạt động cung cấp thông tin do cơ quan địa phương thực hiện.</t>
  </si>
  <si>
    <t>Phí cung cấp thông tin về giao dịch bảo đảm bằng tàu bay</t>
  </si>
  <si>
    <t>Phí cung cấp thông tin về giao dịch bảo đảm bằng tàu biển</t>
  </si>
  <si>
    <t>Phí cung cấp thông tin về giao dịch bảo đảm bằng động sản, trừ tàu bay, tàu biển</t>
  </si>
  <si>
    <t>Phí công chứng</t>
  </si>
  <si>
    <t>Phí chứng thực</t>
  </si>
  <si>
    <t>Phí chứng thực bản sao từ bản chính</t>
  </si>
  <si>
    <t>Phí chứng thực chữ ký</t>
  </si>
  <si>
    <t>Phí chứng thực hợp đồng giao dịch</t>
  </si>
  <si>
    <t>Phí thi hành án dân sự</t>
  </si>
  <si>
    <t>Phí thực hiện ủy thác tư pháp về dân sự có yếu tố nước ngoài</t>
  </si>
  <si>
    <t>Phí thẩm định điều kiện hoạt động thuộc lĩnh vực tư pháp</t>
  </si>
  <si>
    <t>Phí đăng ký giao dịch bảo đảm</t>
  </si>
  <si>
    <t>* Bộ Tài chính quy định đối với hoạt động đăng ký do cơ quan trung ương thực hiện;
* Hội đồng nhân dân cấp tỉnh quyết định đối với hoạt động cung cấp thông tin do cơ quan địa phương thực hiện.</t>
  </si>
  <si>
    <t>Phí sử dụng thông tin</t>
  </si>
  <si>
    <t>Phí cấp cung cấp thông tin về lý lịch tư pháp</t>
  </si>
  <si>
    <t>Phí xác nhận có quốc tịch Việt Nam</t>
  </si>
  <si>
    <t>Phí xác nhận là người gốc Việt Nam</t>
  </si>
  <si>
    <t>Phí khai thác và sử dụng thông tin trong Cơ sở dữ liệu hộ tịch</t>
  </si>
  <si>
    <t>Phí cấp mã số sử dụng cơ sở dữ liệu về giao dịch bảo đảm</t>
  </si>
  <si>
    <t>XIII</t>
  </si>
  <si>
    <t>PHÍ TRONG LĨNH VỰC KHÁC</t>
  </si>
  <si>
    <t>Phí thẩm định tiêu chuẩn, điều kiện hành nghề theo quy định của pháp luật</t>
  </si>
  <si>
    <r>
      <t>Phí tuyển dụng, dự thi nâng ngạch, thăng hạng</t>
    </r>
    <r>
      <rPr>
        <b/>
        <i/>
        <sz val="9"/>
        <color indexed="8"/>
        <rFont val="Arial"/>
        <family val="2"/>
      </rPr>
      <t> </t>
    </r>
    <r>
      <rPr>
        <b/>
        <sz val="9"/>
        <color indexed="8"/>
        <rFont val="Arial"/>
        <family val="2"/>
      </rPr>
      <t>công chức, viên chức</t>
    </r>
  </si>
  <si>
    <t>Phí thẩm định cấp giấy chứng nhận lưu hành sản phẩm, hàng hóa theo quy định của pháp luật</t>
  </si>
  <si>
    <t>Phí xác minh giấy tờ, tài liệu</t>
  </si>
  <si>
    <t>Phí xác minh giấy tờ, tài liệu theo yêu cầu của tổ chức, cá nhân trong nước</t>
  </si>
  <si>
    <t>Phí xác minh giấy tờ, tài liệu theo yêu cầu của tổ chức, cá nhân nước ngoài</t>
  </si>
  <si>
    <t>B. DANH MỤC LỆ PHÍ</t>
  </si>
  <si>
    <t>TÊN LỆ PHÍ</t>
  </si>
  <si>
    <t>LỆ PHÍ QUẢN LÝ NHÀ NƯỚC LIÊN QUAN ĐẾN QUYỀN VÀ NGHĨA VỤ CỦA CÔNG DÂN</t>
  </si>
  <si>
    <t>Lệ phí quốc tịch</t>
  </si>
  <si>
    <t>Lệ phí đăng ký cư trú</t>
  </si>
  <si>
    <t>* Bộ Tài chính quy định đối với hoạt động do cơ quan trung ương cấp;
* Hội đồng nhân dân cấp tỉnh quyết định đối với hoạt động do cơ quan địa phương thực hiện.</t>
  </si>
  <si>
    <t>Lệ phí cấp chứng minh nhân dân, căn cước công dân</t>
  </si>
  <si>
    <t>Lệ phí hộ tịch</t>
  </si>
  <si>
    <t>Lệ phí cấp hộ chiếu</t>
  </si>
  <si>
    <t>Lệ phí cấp giấy thông hành</t>
  </si>
  <si>
    <t>Lệ phí cấp tem AB, giấy phép xuất cảnh</t>
  </si>
  <si>
    <t>Lệ phí toà án</t>
  </si>
  <si>
    <t>Lệ phí công nhận và cho thi hành tại Việt Nam bản án, quyết định dân sự của Tòa án nước ngoài; quyết định trọng tài nước ngoài</t>
  </si>
  <si>
    <t>6.1.1</t>
  </si>
  <si>
    <t>Lệ phí công nhận và cho thi hành tại Việt Nam bản án, quyết định dân sự, lao động, kinh doanh, thương mại, quyết định về tài sản trong bản án, quyết định hình sự, hành chính của Tòa án nước ngoài</t>
  </si>
  <si>
    <t>6.1.2</t>
  </si>
  <si>
    <t>Lệ phí không công nhận bản án, quyết định dân sự, lao động, kinh doanh, thương mại, quyết định về tài sản trong bản án, quyết định hình sự, hành chính của Tòa án nước ngoài mà không có yêu cầu thi hành tại Việt Nam</t>
  </si>
  <si>
    <t>6.1.3</t>
  </si>
  <si>
    <t>Lệ phí công nhận và cho thi hành tại Việt Nam quyết định của Trọng tài nước ngoài</t>
  </si>
  <si>
    <t>Lệ phí giải quyết việc dân sự</t>
  </si>
  <si>
    <t>Lệ phí giải quyết các việc dân sự liên quan đến hoạt động Trọng tài thương mại Việt Nam</t>
  </si>
  <si>
    <t>Lệ phí nộp đơn yêu cầu mở thủ tục phá sản</t>
  </si>
  <si>
    <t>Lệ phí xét tính hợp pháp của cuộc đình công</t>
  </si>
  <si>
    <t>Lệ phí bắt giữ tàu biển, tàu bay</t>
  </si>
  <si>
    <t>Lệ phí thực hiện ủy thác tư pháp của Tòa án nước ngoài tại Việt Nam</t>
  </si>
  <si>
    <t>Lệ phí cấp bản sao giấy tờ, sao chụp tài liệu tại Tòa án</t>
  </si>
  <si>
    <t>6.8.1</t>
  </si>
  <si>
    <t>Lệ phí sao chụp tài liệu, chứng cứ có trong hồ sơ vụ việc do Tòa án thực hiện</t>
  </si>
  <si>
    <t>6.8.2</t>
  </si>
  <si>
    <t>Lệ phí cấp bản sao bản án, quyết định của Tòa án</t>
  </si>
  <si>
    <t>6.8.3</t>
  </si>
  <si>
    <t>Lệ phí cấp bản sao giấy chứng nhận xóa án tích</t>
  </si>
  <si>
    <t>6.8.4</t>
  </si>
  <si>
    <t>Lệ phí cấp bản sao các giấy tờ khác của Tòa án</t>
  </si>
  <si>
    <t>Lệ phí gửi văn bản tố tụng ra nước ngoài</t>
  </si>
  <si>
    <t>Lệ phí ủy thác tư pháp ra nước ngoài</t>
  </si>
  <si>
    <t>Lệ phí cấp giấy phép lao động cho người nước ngoài làm việc tại Việt Nam</t>
  </si>
  <si>
    <t>Hội đồng nhân dân cấp tỉnh quyết định đối với cấp phép do cơ quan địa phương thực hiện</t>
  </si>
  <si>
    <t>Lệ phí cấp phép hoạt động đưa người lao động đi làm việc có thời hạn ở nước ngoài</t>
  </si>
  <si>
    <t>Lệ phí đăng ký nuôi con nuôi</t>
  </si>
  <si>
    <t>Lệ phí đăng ký nuôi con nuôi trong nước</t>
  </si>
  <si>
    <t>Lệ phí đăng ký nuôi con nuôi nước ngoài</t>
  </si>
  <si>
    <t>Lệ phí đăng ký nuôi con nuôi tại cơ quan đại diện</t>
  </si>
  <si>
    <t>Lệ phí cấp phép các tổ chức nuôi con nuôi</t>
  </si>
  <si>
    <t>LỆ PHÍ QUẢN LÝ NHÀ NƯỚC LIÊN QUAN ĐẾN QUYỀN SỞ HỮU, QUYỀN SỬ DỤNG TÀI SẢN</t>
  </si>
  <si>
    <t>Lệ phí trước bạ</t>
  </si>
  <si>
    <t>Lệ phí cấp giấy chứng nhận quyền sử dụng đất, quyền sở hữu nhà, tài sản gắn liền với đất</t>
  </si>
  <si>
    <t>Lệ phí cấp giấy phép xây dựng</t>
  </si>
  <si>
    <t>Lệ phí cấp giấy phép quy hoạch</t>
  </si>
  <si>
    <t>Lệ phí quản lý phương tiện giao thông</t>
  </si>
  <si>
    <t>Lệ phí đăng ký, cấp biển phương tiện giao thông; phương tiện thuỷ nội địa</t>
  </si>
  <si>
    <t>Lệ phí đăng ký, cấp biển xe máy chuyên dùng</t>
  </si>
  <si>
    <t>Lệ phí cấp chứng chỉ cho tàu bay</t>
  </si>
  <si>
    <t>Lệ phí trong lĩnh vực hàng hải</t>
  </si>
  <si>
    <t>Lệ phí đăng ký tàu biển</t>
  </si>
  <si>
    <t>Lệ phí cấp chứng chỉ xác nhận việc tham gia bảo hiểm hoặc bảo đảm tài chính khác về trách nhiệm dân sự chủ tàu đối với thiệt hại do ô nhiễm dầu</t>
  </si>
  <si>
    <t>Lệ phí ra, vào cảng biển; cảng, bến thủy nội địa</t>
  </si>
  <si>
    <t>Lệ phí cấp bản công bố bản phù hợp lao động hàng hải (DMLCI)</t>
  </si>
  <si>
    <t>Lệ phí sở hữu trí tuệ</t>
  </si>
  <si>
    <t>Lệ phí nộp đơn đăng ký bảo hộ quyền sở hữu trí tuệ</t>
  </si>
  <si>
    <t>Lệ phí cấp văn bằng bảo hộ, cấp chứng nhận đăng ký hợp đồng chuyển giao quyền sở hữu công nghiệp</t>
  </si>
  <si>
    <t>Lệ phí duy trì, gia hạn, chấm dứt, hủy bỏ hiệu lực văn bằng bảo hộ</t>
  </si>
  <si>
    <t>Lệ phí cấp chứng chỉ hành nghề đại diện sở hữu công nghiệp, công bố, đăng bạ đại diện sở hữu công nghiệp</t>
  </si>
  <si>
    <t>LỆ PHÍ QUẢN LÝ NHÀ NƯỚC LIÊN QUAN ĐẾN SẢN XUẤT, KINH DOANH</t>
  </si>
  <si>
    <t>Lệ phí đăng ký doanh nghiệp</t>
  </si>
  <si>
    <t>Lệ phí đăng ký kinh doanh</t>
  </si>
  <si>
    <t>Lệ phí môn bài</t>
  </si>
  <si>
    <t>Lệ phí cấp phép đặt chi nhánh, văn phòng đại diện của các tổ chức nước ngoài tại Việt Nam</t>
  </si>
  <si>
    <t>Lệ phí phân bổ kho số viễn thông, tài nguyên Internet</t>
  </si>
  <si>
    <r>
      <t>Lệ phí phân bổ mã,</t>
    </r>
    <r>
      <rPr>
        <b/>
        <i/>
        <sz val="9"/>
        <color indexed="8"/>
        <rFont val="Arial"/>
        <family val="2"/>
      </rPr>
      <t> </t>
    </r>
    <r>
      <rPr>
        <sz val="9"/>
        <color indexed="8"/>
        <rFont val="Arial"/>
        <family val="2"/>
      </rPr>
      <t>số viễn thông</t>
    </r>
  </si>
  <si>
    <t>Lệ phí đăng ký sử dụng tên miền quốc gia.VN</t>
  </si>
  <si>
    <t>Lệ phí đăng ký sử dụng địa chỉ Internet IP</t>
  </si>
  <si>
    <t>Lệ phí cấp giấy phép kinh doanh dịch vụ viễn thông và giấy phép nghiệp vụ viễn thông</t>
  </si>
  <si>
    <t>Lệ phí cấp giấy phép kinh doanh dịch vụ viễn thông</t>
  </si>
  <si>
    <t>Lệ phí cấp giấy phép lắp đặt cáp viễn thông trên biển</t>
  </si>
  <si>
    <t>Lệ phí cấp giấy phép thiết lập mạng viễn thông dùng riêng</t>
  </si>
  <si>
    <t>Lệ phí cấp giấy phép thử nghiệm mạng và dịch vụ viễn thông</t>
  </si>
  <si>
    <t>Lệ phí cấp bằng, chứng chỉ được hoạt động trên các loại phương tiện</t>
  </si>
  <si>
    <t>Lệ phí cấp giấy chứng nhận bảo đảm chất lượng, an toàn kỹ thuật đối với máy, thiết bị, phương tiện và các chất có yêu cầu nghiêm ngặt về an toàn</t>
  </si>
  <si>
    <t>Lệ phí cấp và dán tem kiểm soát băng, đĩa có chương trình</t>
  </si>
  <si>
    <t>Lệ phí chuyển nhượng chứng chỉ, tín chỉ giảm phát thải khí nhà kính</t>
  </si>
  <si>
    <t>Lệ phí cấp giấy phép nhập khẩu xuất bản phẩm</t>
  </si>
  <si>
    <t>Lệ phí đăng ký nhập khẩu xuất bản phẩm để kinh doanh</t>
  </si>
  <si>
    <t>Lệ phí cấp giấy phép nhập khẩu xuất bản phẩm không kinh doanh</t>
  </si>
  <si>
    <t>Lệ phí cấp giấy phép sử dụng tần số vô tuyến điện</t>
  </si>
  <si>
    <t>Lệ phí cấp giấy phép nhập khẩu thiết bị phát, thu - phát sóng vô tuyến điện</t>
  </si>
  <si>
    <t>Lệ phí cấp giấy chứng nhận đăng ký cung cấp kênh chương trình nước ngoài trên truyền hình trả tiền</t>
  </si>
  <si>
    <t>Lệ phí cấp tên định danh người gửi dùng trong hoạt động quảng cáo trên mạng</t>
  </si>
  <si>
    <t>Lệ phí cấp giấy phép nhập khẩu sản phẩm an toàn thông tin</t>
  </si>
  <si>
    <t>Lệ phí cấp chứng chỉ nhân viên làm việc bức xạ</t>
  </si>
  <si>
    <t>Lệ phí cấp chứng chỉ hành nghề dịch vụ hỗ trợ ứng dụng năng lượng nguyên tử</t>
  </si>
  <si>
    <t>Lệ phí trong lĩnh vực tiêu chuẩn, đo lường chất lượng</t>
  </si>
  <si>
    <t>Lệ phí cấp giấy đăng ký công bố hợp chuẩn; công bố hợp quy</t>
  </si>
  <si>
    <t>Lệ phí cấp giấy chứng nhận phê duyệt mẫu phương tiện đo sản xuất trong nước, nhập khẩu</t>
  </si>
  <si>
    <t>Lệ phí cấp giấy công nhận khả năng kiểm định phương tiện đo</t>
  </si>
  <si>
    <t>Lệ phí cấp giấy phép quản lý, sử dụng vũ khí, vật liệu nổ, công cụ hỗ trợ và pháo</t>
  </si>
  <si>
    <t>Lệ phí cấp giấy phép hoạt động xây dựng</t>
  </si>
  <si>
    <t>Lệ phí cấp giấy phép hoạt động xây dựng cho nhà thầu nước ngoài</t>
  </si>
  <si>
    <t>Lệ phí cấp chứng nhận năng lực hoạt động xây dựng cho tổ chức</t>
  </si>
  <si>
    <t>Lệ phí cấp chứng chỉ hành nghề hoạt động xây dựng cho cá nhân</t>
  </si>
  <si>
    <r>
      <t>Lệ phí cấp chứng chỉ hành nghề</t>
    </r>
    <r>
      <rPr>
        <b/>
        <i/>
        <sz val="9"/>
        <color indexed="8"/>
        <rFont val="Arial"/>
        <family val="2"/>
      </rPr>
      <t> </t>
    </r>
    <r>
      <rPr>
        <b/>
        <sz val="9"/>
        <color indexed="8"/>
        <rFont val="Arial"/>
        <family val="2"/>
      </rPr>
      <t>môi giới bất động sản</t>
    </r>
  </si>
  <si>
    <t>Lệ phí cấp chứng chỉ hành nghề kiến trúc sư, kỹ sư hoạt động xây dựng; chứng chỉ giám sát thi công xây dựng</t>
  </si>
  <si>
    <t>Lệ phí cấp giấy phép thành lập Sở giao dịch hàng hóa</t>
  </si>
  <si>
    <t>Lệ phí cấp chứng chỉ hành nghề thí nghiệm chuyên ngành xây dựng, quan trắc công trình xây dựng và chứng nhận hợp quy</t>
  </si>
  <si>
    <t>Lệ phí cấp giấy chứng nhận đủ điều kiện kinh doanh sản xuất phim</t>
  </si>
  <si>
    <t>Lệ phí cấp giấy phép thành lập và hoạt động của tổ chức tín dụng, giấy phép thành lập chi nhánh ngân hàng nước ngoài, giấy phép thành lập văn phòng đại diện của tổ chức tín dụng nước ngoài, tổ chức nước ngoài khác có hoạt động ngân hàng</t>
  </si>
  <si>
    <t>Lệ phí cấp giấy phép hoạt động cung ứng dịch vụ trung gian thanh toán cho các tổ chức không phải là ngân hàng</t>
  </si>
  <si>
    <t>Lệ phí cấp phép hoạt động khoáng sản</t>
  </si>
  <si>
    <t>Lệ phí cấp giấy phép nhận chìm ở biển</t>
  </si>
  <si>
    <t>Lệ phí cấp giấy phép, giấy chứng nhận hoạt động trong lĩnh vực chứng khoán</t>
  </si>
  <si>
    <t>Lệ phí cấp, điều chỉnh giấy chứng nhận đăng ký đầu tư ra nước ngoài</t>
  </si>
  <si>
    <t>Lệ phí đăng ký các quyền đối với tàu bay</t>
  </si>
  <si>
    <t>Lệ phí cấp giấy chứng nhận cơ sở đủ điều kiện quan trắc môi trường lao động</t>
  </si>
  <si>
    <t>Lệ phí cấp giấy phép xuất khẩu, nhập khẩu tiền chất công nghiệp</t>
  </si>
  <si>
    <t>LỆ PHÍ QUẢN LÝ NHÀ NƯỚC ĐẶC BIỆT VỀ CHỦ QUYỀN QUỐC GIA</t>
  </si>
  <si>
    <t>Lệ phí ra, vào cảng</t>
  </si>
  <si>
    <t>Lệ phí ra, vào cảng biển</t>
  </si>
  <si>
    <t>Lệ phí ra, vào cảng, bến thủy nội địa</t>
  </si>
  <si>
    <t>Lệ phí ra, vào cảng hàng không, sân bay</t>
  </si>
  <si>
    <t>Lệ phí đi qua vùng đất, vùng biển</t>
  </si>
  <si>
    <t>Lệ phí hàng hoá, hành lý, phương tiện vận tải quá cảnh</t>
  </si>
  <si>
    <t>Lệ phí cấp phép hoạt động khảo sát, thiết kế, lắp đặt, sửa chữa, bảo dưỡng các công trình thông tin bưu điện, dầu khí, giao thông vận tải đi qua vùng đất, vùng biển của Việt Nam</t>
  </si>
  <si>
    <t>Lệ phí cấp giấy phép lên bờ cho thuyền viên nước ngoài</t>
  </si>
  <si>
    <t>Lệ phí cấp giấy phép xuống tàu nước ngoài</t>
  </si>
  <si>
    <t>Lệ phí cấp giấy phép cho người điều khiển phương tiện Việt Nam cặp mạn tàu nước ngoài</t>
  </si>
  <si>
    <t>Lệ phí cấp giấy phép cho người Việt Nam và người nước ngoài thực hiện các hoạt động báo chí, nghiên cứu khoa học, tham quan du lịch có liên quan đến tàu, thuyền nước ngoài</t>
  </si>
  <si>
    <t>Lệ phí hoa hồng chữ ký trong lĩnh vực dầu khí</t>
  </si>
  <si>
    <t>LỆ PHÍ QUẢN LÝ NHÀ NƯỚC TRONG CÁC LĨNH VỰC KHÁC</t>
  </si>
  <si>
    <t>Lệ phí cấp chứng chỉ hành nghề luật sư</t>
  </si>
  <si>
    <t>Lệ phí cấp thẻ công chứng viên</t>
  </si>
  <si>
    <t>Lệ phí cấp chứng chỉ hành nghề quản tài viên</t>
  </si>
  <si>
    <t>Lệ phí cấp giấy chứng nhận thuyết minh viên</t>
  </si>
  <si>
    <t>Lệ phí cấp chứng chỉ hành nghề dịch vụ thú y; chế phẩm sinh học, vi sinh vật, hóa chất, chất xử lý cải tạo môi trường trong nuôi trồng thủy sản, chăn nuôi</t>
  </si>
  <si>
    <t>Lệ phí cấp chứng nhận kiểm dịch động vật, sản phẩm động vật trên cạn; thủy sản nhập khẩu, quá cảnh, tạm nhập tái xuất, chuyển cửa khẩu</t>
  </si>
  <si>
    <t>Lệ phí cấp giấy phép khai thác, hoạt động thuỷ sản</t>
  </si>
  <si>
    <t>Lệ phí công nhận chất lượng vật tư nông nghiệp được phép lưu hành tại Việt Nam</t>
  </si>
  <si>
    <t>Lệ phí cấp giấy phép xuất khẩu, nhập khẩu giống, nguồn gen cây trồng nông nghiệp</t>
  </si>
  <si>
    <t>Số quyết toán được duyệt chi tiết từng đơn vị trực thuộc</t>
  </si>
  <si>
    <t xml:space="preserve"> Văn phòng Bộ </t>
  </si>
  <si>
    <t xml:space="preserve"> Cục công tác phía Nam </t>
  </si>
  <si>
    <t xml:space="preserve"> Cục Giám định </t>
  </si>
  <si>
    <t xml:space="preserve"> Thanh tra Xây dựng </t>
  </si>
  <si>
    <t xml:space="preserve"> Cục Phát triển đô thị </t>
  </si>
  <si>
    <t xml:space="preserve"> Ban QLDA Phát triển  đô thị </t>
  </si>
  <si>
    <t xml:space="preserve"> Cục Quản lý hoạt động xây dựng </t>
  </si>
  <si>
    <t xml:space="preserve"> Cục Kinh tế xây dựng </t>
  </si>
  <si>
    <t>Ủy ban Giám sát kỹ thuật ASEAN</t>
  </si>
  <si>
    <t>Ủy ban Giám sát kiến trúc ASEAN</t>
  </si>
  <si>
    <t xml:space="preserve"> Viện Khoa học công nghệ xây dựng </t>
  </si>
  <si>
    <t xml:space="preserve"> Viện Vật liệu xây dựng </t>
  </si>
  <si>
    <t xml:space="preserve"> Viện Kinh tế xây dựng </t>
  </si>
  <si>
    <t xml:space="preserve"> Viện Quy hoạch Đô thị và Nông thôn quốc gia </t>
  </si>
  <si>
    <t xml:space="preserve"> Viện Kiến trúc Quốc gia </t>
  </si>
  <si>
    <t xml:space="preserve"> Viện Quy hoạch xây dựng miền Nam </t>
  </si>
  <si>
    <t xml:space="preserve"> Bệnh viện Xây dựng </t>
  </si>
  <si>
    <t xml:space="preserve"> TTĐiều dưỡng PHCN Sầm Sơn </t>
  </si>
  <si>
    <t xml:space="preserve"> TTĐiều dưỡng PHCN Đồ Sơn </t>
  </si>
  <si>
    <t xml:space="preserve"> TT điều dưỡng PHCN Cửa Lò </t>
  </si>
  <si>
    <t xml:space="preserve"> Trường Cao đẳng XD số 1 </t>
  </si>
  <si>
    <t xml:space="preserve"> Trường Cao đẳng XD TP. HCM </t>
  </si>
  <si>
    <t xml:space="preserve"> Trường Đại học XD miền Trung </t>
  </si>
  <si>
    <t xml:space="preserve"> Trường Đại học XD miền Tây </t>
  </si>
  <si>
    <t xml:space="preserve"> Trường Cao đẳng XD CT đô thị </t>
  </si>
  <si>
    <t xml:space="preserve"> Trường Cao đẳng XD Nam Định </t>
  </si>
  <si>
    <t xml:space="preserve"> Trường Cao đẳng nghề Việt Xô số 1 </t>
  </si>
  <si>
    <t xml:space="preserve"> Trường Đại học Kiến trúc HN </t>
  </si>
  <si>
    <t xml:space="preserve"> Trường Đại học Kiến trúc HCM </t>
  </si>
  <si>
    <t xml:space="preserve"> Trường Cao đẳng nghề Lilama 1 </t>
  </si>
  <si>
    <t xml:space="preserve"> Trường Cao đẳng nghề Sông Đà </t>
  </si>
  <si>
    <t xml:space="preserve"> Trường Cao đẳng Cơ giới xây dựng </t>
  </si>
  <si>
    <t xml:space="preserve"> Trường Cao đẳng nghề Xây dựng </t>
  </si>
  <si>
    <t xml:space="preserve"> Trường Trung cấp KT - Nghiệp vụ Sông Hồng </t>
  </si>
  <si>
    <t xml:space="preserve"> Trường Trung cấp KT - Nghiệp vụ Hải phòng </t>
  </si>
  <si>
    <t xml:space="preserve"> Trường Trung cấp KT - Nghiệp vụ Vinh </t>
  </si>
  <si>
    <t xml:space="preserve"> Trường Cao đẳng nghề KT - Nghiệp vụ Hà Nội </t>
  </si>
  <si>
    <t xml:space="preserve"> Trường Trung cấp nghề Cơ khí xây dựng </t>
  </si>
  <si>
    <t>6.10</t>
  </si>
  <si>
    <t>6.11</t>
  </si>
  <si>
    <t>6.12</t>
  </si>
  <si>
    <t>6.13</t>
  </si>
  <si>
    <t>6.14</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</si>
  <si>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</si>
  <si>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</si>
  <si>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</si>
  <si>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</si>
  <si>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</si>
  <si>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</si>
  <si>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</si>
  <si>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</si>
  <si>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</si>
  <si>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</si>
  <si>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</si>
  <si>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</si>
  <si>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</si>
  <si>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</si>
  <si>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</si>
  <si>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</si>
  <si>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</si>
  <si>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</si>
  <si>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</si>
  <si>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</si>
  <si>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</si>
  <si>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</si>
  <si>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</si>
  <si>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</si>
  <si>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</si>
  <si>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</si>
  <si>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</si>
  <si>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</si>
  <si>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</si>
  <si>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</si>
  <si>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</si>
  <si>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</si>
  <si>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</si>
  <si>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</si>
  <si>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 Lệ phí cấp giấy phép hoạt động cho nhà thầu</t>
  </si>
  <si>
    <t>- Lệ phí cấp chứng chỉ năng lực hoạt động XD</t>
  </si>
  <si>
    <t>- Phí thẩm định dự án</t>
  </si>
  <si>
    <t>- Phí thẩm định thiết kế cơ sở</t>
  </si>
  <si>
    <t>- Phí thẩm định thiết kế kỹ thuật</t>
  </si>
  <si>
    <t>- Phí thẩm định thiết kế bản vẽ thi công, dự toán xây dựng</t>
  </si>
  <si>
    <t>- Phí thẩm định điều kiện kinh doanh dịch vụ kiểm định kỹ thuật an toàn lao động</t>
  </si>
  <si>
    <t>- Phí thẩm định dự toán</t>
  </si>
  <si>
    <t xml:space="preserve"> QUYẾT TOÁN THU - CHI NGÂN SÁCH NHÀ NƯỚC năm 2021</t>
  </si>
  <si>
    <t>6.9</t>
  </si>
  <si>
    <t>6.15</t>
  </si>
  <si>
    <t>Đào tạo học sinh Lào - Campuchia</t>
  </si>
  <si>
    <t xml:space="preserve"> Trường Cao đẳng Công nghệ quốc tế Lilama 2 </t>
  </si>
  <si>
    <t xml:space="preserve"> Cục Quản lý nhà và thị trường BĐS </t>
  </si>
  <si>
    <t xml:space="preserve"> Cục Hạ tầng kỹ thuật </t>
  </si>
  <si>
    <t xml:space="preserve"> Cung triển lãm QH quốc gia </t>
  </si>
  <si>
    <t xml:space="preserve"> Trung tâm Thông tin </t>
  </si>
  <si>
    <t xml:space="preserve"> Tạp chí Xây dựng </t>
  </si>
  <si>
    <t xml:space="preserve"> Báo Xây dựng </t>
  </si>
  <si>
    <t xml:space="preserve"> Nhà xuất bản Xây dựng </t>
  </si>
  <si>
    <t xml:space="preserve"> Bệnh viện Xây dựng Việt Trì </t>
  </si>
  <si>
    <t xml:space="preserve"> TT ĐD PHCN phía Nam </t>
  </si>
  <si>
    <t xml:space="preserve"> Học viện Cán bộ QL XD và đô thị </t>
  </si>
  <si>
    <t xml:space="preserve"> - Đơn vị: Bộ Xây dựng
 - Chương: 019</t>
  </si>
  <si>
    <t xml:space="preserve">(Kèm theo Quyết định số 14/QĐ-BXD ngày 12/01/2023 của Bộ trưởng Bộ Xây dựng) </t>
  </si>
  <si>
    <t>Biểu số 4 - Ban hành kèm theo Thông tư số 90/2018/TT-BXD ngày 12 tháng 01 năm 2018 của Bộ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</si>
</sst>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_(* #,##0_);_(* \(#,##0\);_(* &quot;-&quot;??_);_(@_)"/>
    <numFmt numFmtId="166" formatCode="_-* #,##0\ _₫_-;\-* #,##0\ _₫_-;_-* &quot;-&quot;??\ _₫_-;_-@_-"/>
    <numFmt numFmtId="167" formatCode="_-* #,##0.000\ _₫_-;\-* #,##0.000\ _₫_-;_-* &quot;-&quot;??\ _₫_-;_-@_-"/>
    <numFmt numFmtId="168" formatCode="#,##0.000_);\(#,##0.000\)"/>
    <numFmt numFmtId="169" formatCode="#,##0.0"/>
  </numFmts>
  <fonts count="31" x14ac:knownFonts="1">
    <font>
      <sz val="11"/>
      <color theme="1"/>
      <name val="Calibri"/>
      <family val="2"/>
      <charset val="163"/>
      <scheme val="minor"/>
    </font>
    <font>
      <b/>
      <sz val="12"/>
      <name val="Times New Roman"/>
      <family val="1"/>
      <charset val="163"/>
    </font>
    <font>
      <sz val="12"/>
      <name val="Times New Roman"/>
      <family val="1"/>
      <charset val="163"/>
    </font>
    <font>
      <i/>
      <sz val="12"/>
      <name val="Times New Roman"/>
      <family val="1"/>
      <charset val="163"/>
    </font>
    <font>
      <sz val="9"/>
      <color indexed="8"/>
      <name val="Arial"/>
      <family val="2"/>
    </font>
    <font>
      <b/>
      <sz val="9"/>
      <color indexed="8"/>
      <name val="Arial"/>
      <family val="2"/>
    </font>
    <font>
      <b/>
      <i/>
      <sz val="9"/>
      <color indexed="8"/>
      <name val="Arial"/>
      <family val="2"/>
    </font>
    <font>
      <sz val="12"/>
      <color theme="1"/>
      <name val="Calibri"/>
      <family val="2"/>
      <charset val="163"/>
      <scheme val="minor"/>
    </font>
    <font>
      <sz val="12"/>
      <color theme="1"/>
      <name val="Calibri Light"/>
      <family val="1"/>
      <charset val="163"/>
      <scheme val="major"/>
    </font>
    <font>
      <i/>
      <sz val="12"/>
      <color theme="1"/>
      <name val="Calibri Light"/>
      <family val="1"/>
      <charset val="163"/>
      <scheme val="major"/>
    </font>
    <font>
      <sz val="11"/>
      <color theme="1"/>
      <name val="Calibri"/>
      <family val="2"/>
      <charset val="163"/>
      <scheme val="minor"/>
    </font>
    <font>
      <i/>
      <sz val="10"/>
      <color theme="1"/>
      <name val="Calibri"/>
      <family val="2"/>
      <charset val="163"/>
      <scheme val="minor"/>
    </font>
    <font>
      <b/>
      <sz val="12"/>
      <color theme="1"/>
      <name val="Calibri Light"/>
      <family val="1"/>
      <charset val="163"/>
      <scheme val="major"/>
    </font>
    <font>
      <b/>
      <i/>
      <sz val="12"/>
      <color theme="1"/>
      <name val="Calibri Light"/>
      <family val="1"/>
      <charset val="163"/>
      <scheme val="major"/>
    </font>
    <font>
      <b/>
      <sz val="12"/>
      <color theme="1"/>
      <name val="Calibri"/>
      <family val="2"/>
      <charset val="163"/>
      <scheme val="minor"/>
    </font>
    <font>
      <i/>
      <sz val="12"/>
      <color theme="1"/>
      <name val="Calibri"/>
      <family val="2"/>
      <charset val="163"/>
      <scheme val="minor"/>
    </font>
    <font>
      <sz val="11"/>
      <name val="Calibri"/>
      <family val="2"/>
      <charset val="163"/>
      <scheme val="minor"/>
    </font>
    <font>
      <sz val="12"/>
      <name val="Calibri"/>
      <family val="2"/>
      <charset val="163"/>
      <scheme val="minor"/>
    </font>
    <font>
      <sz val="12"/>
      <name val="Arial"/>
      <family val="2"/>
      <charset val="163"/>
    </font>
    <font>
      <b/>
      <sz val="14"/>
      <name val="Times New Roman"/>
      <family val="1"/>
      <charset val="163"/>
    </font>
    <font>
      <i/>
      <sz val="14"/>
      <name val="Times New Roman"/>
      <family val="1"/>
      <charset val="163"/>
    </font>
    <font>
      <sz val="12"/>
      <name val="Calibri Light"/>
      <family val="1"/>
      <charset val="163"/>
      <scheme val="major"/>
    </font>
    <font>
      <b/>
      <sz val="12"/>
      <name val="Times New Roman"/>
      <family val="1"/>
    </font>
    <font>
      <i/>
      <sz val="10"/>
      <name val="Times New Roman"/>
      <family val="1"/>
      <charset val="163"/>
    </font>
    <font>
      <i/>
      <sz val="10"/>
      <name val="Calibri"/>
      <family val="2"/>
      <charset val="163"/>
      <scheme val="minor"/>
    </font>
    <font>
      <b/>
      <i/>
      <sz val="12"/>
      <name val="Times New Roman"/>
      <family val="1"/>
      <charset val="163"/>
    </font>
    <font>
      <b/>
      <i/>
      <sz val="12"/>
      <name val="Times New Roman"/>
      <family val="1"/>
    </font>
    <font>
      <sz val="12"/>
      <name val="Times New Roman"/>
      <family val="1"/>
    </font>
    <font>
      <i/>
      <sz val="12"/>
      <name val="Times New Roman"/>
      <family val="1"/>
    </font>
    <font>
      <sz val="13"/>
      <name val="Times New Roman"/>
      <family val="1"/>
    </font>
    <font>
      <b/>
      <sz val="12"/>
      <name val="Calibri"/>
      <family val="2"/>
      <charset val="163"/>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80">
    <xf numFmtId="0" fontId="0" fillId="0" borderId="0" xfId="0"/>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1" xfId="0" applyBorder="1" applyAlignment="1">
      <alignment horizontal="left" vertical="center"/>
    </xf>
    <xf numFmtId="0" fontId="7" fillId="0" borderId="0" xfId="0" applyFont="1" applyFill="1"/>
    <xf numFmtId="0" fontId="8" fillId="0" borderId="0" xfId="0" applyFont="1" applyFill="1"/>
    <xf numFmtId="0" fontId="11" fillId="0" borderId="0" xfId="0" applyFont="1" applyFill="1"/>
    <xf numFmtId="0" fontId="12" fillId="0" borderId="0" xfId="0" applyFont="1" applyFill="1"/>
    <xf numFmtId="0" fontId="13" fillId="0" borderId="0" xfId="0" applyFont="1" applyFill="1"/>
    <xf numFmtId="0" fontId="1" fillId="0" borderId="1" xfId="0" applyFont="1" applyFill="1" applyBorder="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horizontal="center"/>
    </xf>
    <xf numFmtId="0" fontId="9" fillId="0" borderId="0" xfId="0" applyFont="1" applyFill="1"/>
    <xf numFmtId="0" fontId="14" fillId="0" borderId="0" xfId="0" applyFont="1" applyFill="1"/>
    <xf numFmtId="0" fontId="15" fillId="0" borderId="0" xfId="0" applyFont="1" applyFill="1"/>
    <xf numFmtId="0" fontId="7" fillId="0" borderId="0" xfId="0" applyFont="1" applyFill="1" applyAlignment="1">
      <alignment horizontal="center"/>
    </xf>
    <xf numFmtId="0" fontId="17" fillId="0" borderId="0" xfId="0" applyFont="1" applyFill="1"/>
    <xf numFmtId="0" fontId="1" fillId="0" borderId="0" xfId="0" applyFont="1" applyFill="1"/>
    <xf numFmtId="0" fontId="18" fillId="0" borderId="0" xfId="0" applyFont="1" applyFill="1"/>
    <xf numFmtId="0" fontId="21" fillId="0" borderId="0" xfId="0" applyFont="1" applyFill="1"/>
    <xf numFmtId="0" fontId="2" fillId="0" borderId="0" xfId="0" applyFont="1" applyFill="1" applyAlignment="1">
      <alignment horizontal="center"/>
    </xf>
    <xf numFmtId="0" fontId="2"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65" fontId="22" fillId="0" borderId="1" xfId="1"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xf>
    <xf numFmtId="0" fontId="24" fillId="0" borderId="1" xfId="0" quotePrefix="1" applyFont="1" applyFill="1" applyBorder="1" applyAlignment="1">
      <alignment horizontal="center"/>
    </xf>
    <xf numFmtId="0" fontId="1" fillId="0" borderId="1" xfId="0" applyFont="1" applyFill="1" applyBorder="1" applyAlignment="1">
      <alignment horizontal="left" vertical="center" wrapText="1"/>
    </xf>
    <xf numFmtId="0" fontId="22" fillId="0" borderId="1" xfId="0" applyFont="1" applyFill="1" applyBorder="1" applyAlignment="1">
      <alignment horizontal="right"/>
    </xf>
    <xf numFmtId="166" fontId="22" fillId="0" borderId="1" xfId="0" applyNumberFormat="1" applyFont="1" applyFill="1" applyBorder="1" applyAlignment="1">
      <alignment horizontal="right"/>
    </xf>
    <xf numFmtId="164" fontId="22" fillId="0" borderId="1" xfId="0" applyNumberFormat="1" applyFont="1" applyFill="1" applyBorder="1" applyAlignment="1">
      <alignment horizontal="right"/>
    </xf>
    <xf numFmtId="0" fontId="25" fillId="0" borderId="1" xfId="0" applyFont="1" applyFill="1" applyBorder="1" applyAlignment="1">
      <alignment horizontal="center"/>
    </xf>
    <xf numFmtId="0" fontId="25" fillId="0" borderId="1" xfId="0" applyFont="1" applyFill="1" applyBorder="1" applyAlignment="1">
      <alignment wrapText="1"/>
    </xf>
    <xf numFmtId="166" fontId="26" fillId="0" borderId="1" xfId="0" applyNumberFormat="1" applyFont="1" applyFill="1" applyBorder="1" applyAlignment="1">
      <alignment horizontal="right"/>
    </xf>
    <xf numFmtId="164" fontId="26" fillId="0" borderId="1" xfId="0" applyNumberFormat="1" applyFont="1" applyFill="1" applyBorder="1" applyAlignment="1">
      <alignment horizontal="right"/>
    </xf>
    <xf numFmtId="0" fontId="2" fillId="0" borderId="1" xfId="0" quotePrefix="1" applyFont="1" applyFill="1" applyBorder="1" applyAlignment="1">
      <alignment wrapText="1"/>
    </xf>
    <xf numFmtId="166" fontId="27" fillId="0" borderId="1" xfId="0" applyNumberFormat="1" applyFont="1" applyFill="1" applyBorder="1" applyAlignment="1">
      <alignment horizontal="right"/>
    </xf>
    <xf numFmtId="164" fontId="27" fillId="0" borderId="1" xfId="0" applyNumberFormat="1" applyFont="1" applyFill="1" applyBorder="1" applyAlignment="1">
      <alignment horizontal="right"/>
    </xf>
    <xf numFmtId="37" fontId="22" fillId="0" borderId="1" xfId="0" applyNumberFormat="1" applyFont="1" applyFill="1" applyBorder="1" applyAlignment="1">
      <alignment horizontal="right" vertical="top" wrapText="1"/>
    </xf>
    <xf numFmtId="164" fontId="22" fillId="0" borderId="1" xfId="0" applyNumberFormat="1" applyFont="1" applyFill="1" applyBorder="1" applyAlignment="1">
      <alignment horizontal="right" vertical="top" wrapText="1"/>
    </xf>
    <xf numFmtId="168" fontId="22" fillId="0" borderId="1" xfId="0" applyNumberFormat="1" applyFont="1" applyFill="1" applyBorder="1" applyAlignment="1">
      <alignment horizontal="right" vertical="top" wrapText="1"/>
    </xf>
    <xf numFmtId="166" fontId="22" fillId="0" borderId="1" xfId="0" applyNumberFormat="1" applyFont="1" applyFill="1" applyBorder="1" applyAlignment="1">
      <alignment horizontal="right" vertical="top" wrapText="1"/>
    </xf>
    <xf numFmtId="0" fontId="2" fillId="0" borderId="1" xfId="0" applyFont="1" applyFill="1" applyBorder="1" applyAlignment="1">
      <alignment horizontal="left" vertical="center" wrapText="1"/>
    </xf>
    <xf numFmtId="37" fontId="27" fillId="0" borderId="1" xfId="0" applyNumberFormat="1" applyFont="1" applyFill="1" applyBorder="1" applyAlignment="1">
      <alignment horizontal="right"/>
    </xf>
    <xf numFmtId="37" fontId="27" fillId="0" borderId="1" xfId="0" applyNumberFormat="1" applyFont="1" applyFill="1" applyBorder="1" applyAlignment="1">
      <alignment horizontal="right" vertical="top" wrapText="1"/>
    </xf>
    <xf numFmtId="164" fontId="27" fillId="0" borderId="1" xfId="0" applyNumberFormat="1" applyFont="1" applyFill="1" applyBorder="1" applyAlignment="1">
      <alignment horizontal="right" vertical="top" wrapText="1"/>
    </xf>
    <xf numFmtId="168" fontId="27" fillId="0" borderId="1" xfId="0" applyNumberFormat="1" applyFont="1" applyFill="1" applyBorder="1" applyAlignment="1">
      <alignment horizontal="right" vertical="top" wrapText="1"/>
    </xf>
    <xf numFmtId="166" fontId="27" fillId="0" borderId="1" xfId="0" applyNumberFormat="1" applyFont="1" applyFill="1" applyBorder="1" applyAlignment="1">
      <alignment horizontal="right" vertical="top" wrapText="1"/>
    </xf>
    <xf numFmtId="0" fontId="27" fillId="0" borderId="1" xfId="0" applyFont="1" applyFill="1" applyBorder="1" applyAlignment="1">
      <alignment horizontal="right"/>
    </xf>
    <xf numFmtId="166" fontId="27" fillId="0" borderId="1" xfId="1" applyNumberFormat="1" applyFont="1" applyFill="1" applyBorder="1" applyAlignment="1">
      <alignment horizontal="right" wrapText="1"/>
    </xf>
    <xf numFmtId="0" fontId="22" fillId="0" borderId="1" xfId="0" applyFont="1" applyFill="1" applyBorder="1" applyAlignment="1">
      <alignment horizontal="right" vertical="top" wrapText="1"/>
    </xf>
    <xf numFmtId="0" fontId="27" fillId="0" borderId="1" xfId="0" applyFont="1" applyFill="1" applyBorder="1" applyAlignment="1">
      <alignment horizontal="right" vertical="top" wrapText="1"/>
    </xf>
    <xf numFmtId="0" fontId="3" fillId="0" borderId="1" xfId="0" applyFont="1" applyFill="1" applyBorder="1" applyAlignment="1">
      <alignment horizontal="left" vertical="center" wrapText="1"/>
    </xf>
    <xf numFmtId="0" fontId="28" fillId="0" borderId="1" xfId="0" applyFont="1" applyFill="1" applyBorder="1" applyAlignment="1">
      <alignment horizontal="right" vertical="top" wrapText="1"/>
    </xf>
    <xf numFmtId="0" fontId="28" fillId="0" borderId="1" xfId="0" applyFont="1" applyFill="1" applyBorder="1" applyAlignment="1">
      <alignment horizontal="right"/>
    </xf>
    <xf numFmtId="167" fontId="22" fillId="0" borderId="1" xfId="0" applyNumberFormat="1" applyFont="1" applyFill="1" applyBorder="1" applyAlignment="1">
      <alignment horizontal="right"/>
    </xf>
    <xf numFmtId="167" fontId="26" fillId="0" borderId="1" xfId="0" applyNumberFormat="1" applyFont="1" applyFill="1" applyBorder="1" applyAlignment="1">
      <alignment horizontal="right"/>
    </xf>
    <xf numFmtId="4" fontId="27" fillId="0" borderId="1" xfId="0" applyNumberFormat="1" applyFont="1" applyFill="1" applyBorder="1" applyAlignment="1">
      <alignment horizontal="right"/>
    </xf>
    <xf numFmtId="167" fontId="27" fillId="0" borderId="1" xfId="0" applyNumberFormat="1" applyFont="1" applyFill="1" applyBorder="1" applyAlignment="1">
      <alignment horizontal="right"/>
    </xf>
    <xf numFmtId="0" fontId="29" fillId="0" borderId="1" xfId="0" applyFont="1" applyFill="1" applyBorder="1" applyAlignment="1">
      <alignment horizontal="center" wrapText="1"/>
    </xf>
    <xf numFmtId="169" fontId="27" fillId="0" borderId="1" xfId="0" applyNumberFormat="1" applyFont="1" applyFill="1" applyBorder="1" applyAlignment="1">
      <alignment horizontal="right"/>
    </xf>
    <xf numFmtId="3" fontId="27" fillId="0" borderId="1" xfId="0" applyNumberFormat="1" applyFont="1" applyFill="1" applyBorder="1" applyAlignment="1">
      <alignment horizontal="right"/>
    </xf>
    <xf numFmtId="164" fontId="27" fillId="0" borderId="1" xfId="1" applyNumberFormat="1" applyFont="1" applyFill="1" applyBorder="1" applyAlignment="1">
      <alignment horizontal="right" wrapText="1"/>
    </xf>
    <xf numFmtId="166" fontId="28" fillId="0" borderId="1" xfId="0" applyNumberFormat="1" applyFont="1" applyFill="1" applyBorder="1" applyAlignment="1">
      <alignment horizontal="right"/>
    </xf>
    <xf numFmtId="166" fontId="28" fillId="0" borderId="1" xfId="1" applyNumberFormat="1" applyFont="1" applyFill="1" applyBorder="1" applyAlignment="1">
      <alignment horizontal="right" wrapText="1"/>
    </xf>
    <xf numFmtId="0" fontId="30" fillId="0" borderId="1" xfId="0" applyFont="1" applyFill="1" applyBorder="1"/>
    <xf numFmtId="0" fontId="17" fillId="0" borderId="1" xfId="0" applyFont="1" applyFill="1" applyBorder="1"/>
    <xf numFmtId="0" fontId="3" fillId="0" borderId="0" xfId="0" applyFont="1" applyFill="1" applyAlignment="1">
      <alignment horizontal="left"/>
    </xf>
    <xf numFmtId="0" fontId="16" fillId="0" borderId="0" xfId="0" applyFont="1" applyAlignment="1">
      <alignment horizontal="left"/>
    </xf>
    <xf numFmtId="0" fontId="1" fillId="0" borderId="0" xfId="0" applyFont="1" applyFill="1" applyAlignment="1">
      <alignment horizontal="left" wrapText="1"/>
    </xf>
    <xf numFmtId="0" fontId="1" fillId="0" borderId="0" xfId="0" applyFont="1" applyFill="1" applyAlignment="1">
      <alignment horizontal="left"/>
    </xf>
    <xf numFmtId="0" fontId="3" fillId="0" borderId="2" xfId="0" applyFont="1" applyFill="1" applyBorder="1" applyAlignment="1">
      <alignment horizontal="right"/>
    </xf>
    <xf numFmtId="0" fontId="19" fillId="0" borderId="0" xfId="0" applyFont="1" applyFill="1" applyAlignment="1">
      <alignment horizontal="center"/>
    </xf>
    <xf numFmtId="0" fontId="20" fillId="0"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166"/>
  <sheetViews>
    <sheetView showGridLines="0" tabSelected="1" zoomScale="80" zoomScaleNormal="80" workbookViewId="0">
      <selection activeCell="G14" sqref="G14"/>
    </sheetView>
  </sheetViews>
  <sheetFormatPr defaultColWidth="9" defaultRowHeight="15.75" x14ac:dyDescent="0.25"/>
  <cols>
    <col min="1" max="1" width="6.28515625" style="19" customWidth="1"/>
    <col min="2" max="2" width="43.5703125" style="8" customWidth="1"/>
    <col min="3" max="4" width="13.7109375" style="8" bestFit="1" customWidth="1"/>
    <col min="5" max="5" width="7.42578125" style="8" customWidth="1"/>
    <col min="6" max="6" width="14.85546875" style="8" bestFit="1" customWidth="1"/>
    <col min="7" max="7" width="13.140625" style="8" bestFit="1" customWidth="1"/>
    <col min="8" max="8" width="15.5703125" style="8" bestFit="1" customWidth="1"/>
    <col min="9" max="9" width="13.42578125" style="8" bestFit="1" customWidth="1"/>
    <col min="10" max="10" width="12.7109375" style="8" customWidth="1"/>
    <col min="11" max="11" width="14.42578125" style="8" bestFit="1" customWidth="1"/>
    <col min="12" max="12" width="12" style="8" bestFit="1" customWidth="1"/>
    <col min="13" max="13" width="10.7109375" style="8" customWidth="1"/>
    <col min="14" max="14" width="13.140625" style="8" bestFit="1" customWidth="1"/>
    <col min="15" max="15" width="15.140625" style="8" bestFit="1" customWidth="1"/>
    <col min="16" max="16" width="12.28515625" style="8" bestFit="1" customWidth="1"/>
    <col min="17" max="17" width="10.7109375" style="8" customWidth="1"/>
    <col min="18" max="18" width="10.85546875" style="8" bestFit="1" customWidth="1"/>
    <col min="19" max="19" width="13" style="8" bestFit="1" customWidth="1"/>
    <col min="20" max="20" width="11.42578125" style="8" bestFit="1" customWidth="1"/>
    <col min="21" max="21" width="12.85546875" style="8" bestFit="1" customWidth="1"/>
    <col min="22" max="22" width="12.7109375" style="8" bestFit="1" customWidth="1"/>
    <col min="23" max="23" width="13" style="8" bestFit="1" customWidth="1"/>
    <col min="24" max="25" width="10.7109375" style="8" customWidth="1"/>
    <col min="26" max="26" width="13.140625" style="8" bestFit="1" customWidth="1"/>
    <col min="27" max="29" width="10.7109375" style="8" customWidth="1"/>
    <col min="30" max="31" width="12.42578125" style="8" bestFit="1" customWidth="1"/>
    <col min="32" max="35" width="10.7109375" style="8" customWidth="1"/>
    <col min="36" max="37" width="11.28515625" style="8" bestFit="1" customWidth="1"/>
    <col min="38" max="39" width="12.85546875" style="8" bestFit="1" customWidth="1"/>
    <col min="40" max="44" width="11.28515625" style="8" bestFit="1" customWidth="1"/>
    <col min="45" max="45" width="12.85546875" style="8" bestFit="1" customWidth="1"/>
    <col min="46" max="46" width="11.28515625" style="8" bestFit="1" customWidth="1"/>
    <col min="47" max="47" width="12.28515625" style="8" bestFit="1" customWidth="1"/>
    <col min="48" max="48" width="12.140625" style="8" bestFit="1" customWidth="1"/>
    <col min="49" max="49" width="12.85546875" style="8" bestFit="1" customWidth="1"/>
    <col min="50" max="50" width="11.28515625" style="8" bestFit="1" customWidth="1"/>
    <col min="51" max="51" width="10.7109375" style="8" customWidth="1"/>
    <col min="52" max="52" width="11.7109375" style="8" bestFit="1" customWidth="1"/>
    <col min="53" max="53" width="10.7109375" style="8" customWidth="1"/>
    <col min="54" max="54" width="11.42578125" style="8" bestFit="1" customWidth="1"/>
    <col min="55" max="55" width="11.7109375" style="8" bestFit="1" customWidth="1"/>
    <col min="56" max="16384" width="9" style="8"/>
  </cols>
  <sheetData>
    <row r="1" spans="1:55" x14ac:dyDescent="0.25">
      <c r="A1" s="73" t="s">
        <v>592</v>
      </c>
      <c r="B1" s="73"/>
      <c r="C1" s="73"/>
      <c r="D1" s="73"/>
      <c r="E1" s="73"/>
      <c r="F1" s="73"/>
      <c r="G1" s="74"/>
      <c r="H1" s="74"/>
      <c r="I1" s="74"/>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32.25" customHeight="1" x14ac:dyDescent="0.25">
      <c r="A2" s="75" t="s">
        <v>590</v>
      </c>
      <c r="B2" s="76"/>
      <c r="C2" s="21"/>
      <c r="D2" s="22"/>
      <c r="E2" s="22"/>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55" ht="18.75" x14ac:dyDescent="0.3">
      <c r="A3" s="78" t="s">
        <v>575</v>
      </c>
      <c r="B3" s="78"/>
      <c r="C3" s="78"/>
      <c r="D3" s="78"/>
      <c r="E3" s="78"/>
      <c r="F3" s="78"/>
      <c r="G3" s="78"/>
      <c r="H3" s="78"/>
      <c r="I3" s="78"/>
      <c r="J3" s="78"/>
      <c r="K3" s="78"/>
      <c r="L3" s="78"/>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row>
    <row r="4" spans="1:55" s="9" customFormat="1" ht="18.75" x14ac:dyDescent="0.3">
      <c r="A4" s="79" t="s">
        <v>591</v>
      </c>
      <c r="B4" s="79"/>
      <c r="C4" s="79"/>
      <c r="D4" s="79"/>
      <c r="E4" s="79"/>
      <c r="F4" s="79"/>
      <c r="G4" s="79"/>
      <c r="H4" s="79"/>
      <c r="I4" s="79"/>
      <c r="J4" s="79"/>
      <c r="K4" s="79"/>
      <c r="L4" s="79"/>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75" customHeight="1" x14ac:dyDescent="0.25">
      <c r="A5" s="24"/>
      <c r="B5" s="25"/>
      <c r="C5" s="77"/>
      <c r="D5" s="77"/>
      <c r="E5" s="77"/>
      <c r="F5" s="77"/>
      <c r="G5" s="20"/>
      <c r="H5" s="20"/>
      <c r="I5" s="77"/>
      <c r="J5" s="77"/>
      <c r="K5" s="77" t="s">
        <v>0</v>
      </c>
      <c r="L5" s="7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ht="139.15" customHeight="1" x14ac:dyDescent="0.25">
      <c r="A6" s="26" t="s">
        <v>1</v>
      </c>
      <c r="B6" s="27" t="s">
        <v>2</v>
      </c>
      <c r="C6" s="26" t="s">
        <v>3</v>
      </c>
      <c r="D6" s="26" t="s">
        <v>4</v>
      </c>
      <c r="E6" s="26" t="s">
        <v>5</v>
      </c>
      <c r="F6" s="26" t="s">
        <v>489</v>
      </c>
      <c r="G6" s="28" t="s">
        <v>490</v>
      </c>
      <c r="H6" s="28" t="s">
        <v>491</v>
      </c>
      <c r="I6" s="28" t="s">
        <v>580</v>
      </c>
      <c r="J6" s="28" t="s">
        <v>492</v>
      </c>
      <c r="K6" s="28" t="s">
        <v>493</v>
      </c>
      <c r="L6" s="28" t="s">
        <v>581</v>
      </c>
      <c r="M6" s="28" t="s">
        <v>494</v>
      </c>
      <c r="N6" s="28" t="s">
        <v>495</v>
      </c>
      <c r="O6" s="28" t="s">
        <v>496</v>
      </c>
      <c r="P6" s="28" t="s">
        <v>497</v>
      </c>
      <c r="Q6" s="29" t="s">
        <v>498</v>
      </c>
      <c r="R6" s="29" t="s">
        <v>499</v>
      </c>
      <c r="S6" s="28" t="s">
        <v>500</v>
      </c>
      <c r="T6" s="28" t="s">
        <v>501</v>
      </c>
      <c r="U6" s="28" t="s">
        <v>502</v>
      </c>
      <c r="V6" s="28" t="s">
        <v>503</v>
      </c>
      <c r="W6" s="28" t="s">
        <v>504</v>
      </c>
      <c r="X6" s="28" t="s">
        <v>505</v>
      </c>
      <c r="Y6" s="28" t="s">
        <v>582</v>
      </c>
      <c r="Z6" s="28" t="s">
        <v>583</v>
      </c>
      <c r="AA6" s="28" t="s">
        <v>584</v>
      </c>
      <c r="AB6" s="28" t="s">
        <v>585</v>
      </c>
      <c r="AC6" s="28" t="s">
        <v>586</v>
      </c>
      <c r="AD6" s="28" t="s">
        <v>506</v>
      </c>
      <c r="AE6" s="28" t="s">
        <v>587</v>
      </c>
      <c r="AF6" s="28" t="s">
        <v>507</v>
      </c>
      <c r="AG6" s="28" t="s">
        <v>508</v>
      </c>
      <c r="AH6" s="28" t="s">
        <v>509</v>
      </c>
      <c r="AI6" s="28" t="s">
        <v>588</v>
      </c>
      <c r="AJ6" s="28" t="s">
        <v>510</v>
      </c>
      <c r="AK6" s="28" t="s">
        <v>511</v>
      </c>
      <c r="AL6" s="28" t="s">
        <v>512</v>
      </c>
      <c r="AM6" s="28" t="s">
        <v>513</v>
      </c>
      <c r="AN6" s="28" t="s">
        <v>514</v>
      </c>
      <c r="AO6" s="28" t="s">
        <v>515</v>
      </c>
      <c r="AP6" s="28" t="s">
        <v>516</v>
      </c>
      <c r="AQ6" s="28" t="s">
        <v>517</v>
      </c>
      <c r="AR6" s="28" t="s">
        <v>518</v>
      </c>
      <c r="AS6" s="28" t="s">
        <v>589</v>
      </c>
      <c r="AT6" s="28" t="s">
        <v>519</v>
      </c>
      <c r="AU6" s="28" t="s">
        <v>579</v>
      </c>
      <c r="AV6" s="28" t="s">
        <v>520</v>
      </c>
      <c r="AW6" s="28" t="s">
        <v>521</v>
      </c>
      <c r="AX6" s="28" t="s">
        <v>522</v>
      </c>
      <c r="AY6" s="28" t="s">
        <v>523</v>
      </c>
      <c r="AZ6" s="28" t="s">
        <v>524</v>
      </c>
      <c r="BA6" s="28" t="s">
        <v>525</v>
      </c>
      <c r="BB6" s="28" t="s">
        <v>526</v>
      </c>
      <c r="BC6" s="28" t="s">
        <v>527</v>
      </c>
    </row>
    <row r="7" spans="1:55" s="10" customFormat="1" ht="12.75" x14ac:dyDescent="0.2">
      <c r="A7" s="30">
        <v>1</v>
      </c>
      <c r="B7" s="30">
        <v>2</v>
      </c>
      <c r="C7" s="30">
        <v>3</v>
      </c>
      <c r="D7" s="30">
        <v>4</v>
      </c>
      <c r="E7" s="30" t="s">
        <v>6</v>
      </c>
      <c r="F7" s="30">
        <v>6</v>
      </c>
      <c r="G7" s="31">
        <v>6.1</v>
      </c>
      <c r="H7" s="31">
        <v>6.2</v>
      </c>
      <c r="I7" s="31">
        <v>6.3</v>
      </c>
      <c r="J7" s="31">
        <v>6.4</v>
      </c>
      <c r="K7" s="31">
        <v>6.5</v>
      </c>
      <c r="L7" s="31">
        <v>6.6</v>
      </c>
      <c r="M7" s="31">
        <v>6.7</v>
      </c>
      <c r="N7" s="31">
        <v>6.8</v>
      </c>
      <c r="O7" s="32" t="s">
        <v>576</v>
      </c>
      <c r="P7" s="32" t="s">
        <v>528</v>
      </c>
      <c r="Q7" s="32" t="s">
        <v>529</v>
      </c>
      <c r="R7" s="32" t="s">
        <v>530</v>
      </c>
      <c r="S7" s="32" t="s">
        <v>531</v>
      </c>
      <c r="T7" s="32" t="s">
        <v>532</v>
      </c>
      <c r="U7" s="32" t="s">
        <v>577</v>
      </c>
      <c r="V7" s="32" t="s">
        <v>533</v>
      </c>
      <c r="W7" s="32" t="s">
        <v>534</v>
      </c>
      <c r="X7" s="32" t="s">
        <v>535</v>
      </c>
      <c r="Y7" s="32" t="s">
        <v>536</v>
      </c>
      <c r="Z7" s="32" t="s">
        <v>537</v>
      </c>
      <c r="AA7" s="32" t="s">
        <v>538</v>
      </c>
      <c r="AB7" s="32" t="s">
        <v>539</v>
      </c>
      <c r="AC7" s="32" t="s">
        <v>540</v>
      </c>
      <c r="AD7" s="32" t="s">
        <v>541</v>
      </c>
      <c r="AE7" s="32" t="s">
        <v>542</v>
      </c>
      <c r="AF7" s="32" t="s">
        <v>543</v>
      </c>
      <c r="AG7" s="32" t="s">
        <v>544</v>
      </c>
      <c r="AH7" s="32" t="s">
        <v>545</v>
      </c>
      <c r="AI7" s="32" t="s">
        <v>546</v>
      </c>
      <c r="AJ7" s="32" t="s">
        <v>547</v>
      </c>
      <c r="AK7" s="32" t="s">
        <v>548</v>
      </c>
      <c r="AL7" s="32" t="s">
        <v>549</v>
      </c>
      <c r="AM7" s="32" t="s">
        <v>550</v>
      </c>
      <c r="AN7" s="32" t="s">
        <v>551</v>
      </c>
      <c r="AO7" s="32" t="s">
        <v>552</v>
      </c>
      <c r="AP7" s="32" t="s">
        <v>553</v>
      </c>
      <c r="AQ7" s="32" t="s">
        <v>554</v>
      </c>
      <c r="AR7" s="32" t="s">
        <v>555</v>
      </c>
      <c r="AS7" s="32" t="s">
        <v>556</v>
      </c>
      <c r="AT7" s="32" t="s">
        <v>557</v>
      </c>
      <c r="AU7" s="32" t="s">
        <v>558</v>
      </c>
      <c r="AV7" s="32" t="s">
        <v>559</v>
      </c>
      <c r="AW7" s="32" t="s">
        <v>560</v>
      </c>
      <c r="AX7" s="32" t="s">
        <v>561</v>
      </c>
      <c r="AY7" s="32" t="s">
        <v>562</v>
      </c>
      <c r="AZ7" s="32" t="s">
        <v>563</v>
      </c>
      <c r="BA7" s="32" t="s">
        <v>564</v>
      </c>
      <c r="BB7" s="32" t="s">
        <v>565</v>
      </c>
      <c r="BC7" s="32" t="s">
        <v>566</v>
      </c>
    </row>
    <row r="8" spans="1:55" s="11" customFormat="1" ht="31.5" x14ac:dyDescent="0.25">
      <c r="A8" s="13" t="s">
        <v>7</v>
      </c>
      <c r="B8" s="33" t="s">
        <v>8</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row>
    <row r="9" spans="1:55" s="11" customFormat="1" x14ac:dyDescent="0.25">
      <c r="A9" s="13" t="s">
        <v>9</v>
      </c>
      <c r="B9" s="33" t="s">
        <v>10</v>
      </c>
      <c r="C9" s="35">
        <f>C10+C13</f>
        <v>5166</v>
      </c>
      <c r="D9" s="35">
        <f t="shared" ref="D9:BC9" si="0">D10+D13</f>
        <v>5166</v>
      </c>
      <c r="E9" s="35">
        <f t="shared" si="0"/>
        <v>0</v>
      </c>
      <c r="F9" s="36">
        <f t="shared" si="0"/>
        <v>5166</v>
      </c>
      <c r="G9" s="36">
        <f t="shared" si="0"/>
        <v>8</v>
      </c>
      <c r="H9" s="36">
        <f t="shared" si="0"/>
        <v>2673</v>
      </c>
      <c r="I9" s="35">
        <f t="shared" si="0"/>
        <v>0</v>
      </c>
      <c r="J9" s="36">
        <f t="shared" si="0"/>
        <v>0</v>
      </c>
      <c r="K9" s="36">
        <f t="shared" si="0"/>
        <v>0</v>
      </c>
      <c r="L9" s="36">
        <f t="shared" si="0"/>
        <v>302</v>
      </c>
      <c r="M9" s="36">
        <f t="shared" si="0"/>
        <v>0</v>
      </c>
      <c r="N9" s="36">
        <f t="shared" si="0"/>
        <v>0</v>
      </c>
      <c r="O9" s="36">
        <f t="shared" si="0"/>
        <v>2082</v>
      </c>
      <c r="P9" s="36">
        <f t="shared" si="0"/>
        <v>101</v>
      </c>
      <c r="Q9" s="36">
        <f t="shared" si="0"/>
        <v>0</v>
      </c>
      <c r="R9" s="36">
        <f t="shared" si="0"/>
        <v>0</v>
      </c>
      <c r="S9" s="36">
        <f t="shared" si="0"/>
        <v>0</v>
      </c>
      <c r="T9" s="36">
        <f t="shared" si="0"/>
        <v>0</v>
      </c>
      <c r="U9" s="36">
        <f t="shared" si="0"/>
        <v>0</v>
      </c>
      <c r="V9" s="36">
        <f t="shared" si="0"/>
        <v>0</v>
      </c>
      <c r="W9" s="36">
        <f t="shared" si="0"/>
        <v>0</v>
      </c>
      <c r="X9" s="36">
        <f t="shared" si="0"/>
        <v>0</v>
      </c>
      <c r="Y9" s="36">
        <f t="shared" si="0"/>
        <v>0</v>
      </c>
      <c r="Z9" s="36">
        <f t="shared" si="0"/>
        <v>0</v>
      </c>
      <c r="AA9" s="36">
        <f t="shared" si="0"/>
        <v>0</v>
      </c>
      <c r="AB9" s="36">
        <f t="shared" si="0"/>
        <v>0</v>
      </c>
      <c r="AC9" s="36">
        <f t="shared" si="0"/>
        <v>0</v>
      </c>
      <c r="AD9" s="36">
        <f t="shared" si="0"/>
        <v>0</v>
      </c>
      <c r="AE9" s="36">
        <f t="shared" si="0"/>
        <v>0</v>
      </c>
      <c r="AF9" s="36">
        <f t="shared" si="0"/>
        <v>0</v>
      </c>
      <c r="AG9" s="36">
        <f t="shared" si="0"/>
        <v>0</v>
      </c>
      <c r="AH9" s="36">
        <f t="shared" si="0"/>
        <v>0</v>
      </c>
      <c r="AI9" s="36">
        <f t="shared" si="0"/>
        <v>0</v>
      </c>
      <c r="AJ9" s="36">
        <f t="shared" si="0"/>
        <v>0</v>
      </c>
      <c r="AK9" s="36">
        <f t="shared" si="0"/>
        <v>0</v>
      </c>
      <c r="AL9" s="36">
        <f t="shared" si="0"/>
        <v>0</v>
      </c>
      <c r="AM9" s="36">
        <f t="shared" si="0"/>
        <v>0</v>
      </c>
      <c r="AN9" s="36">
        <f t="shared" si="0"/>
        <v>0</v>
      </c>
      <c r="AO9" s="36">
        <f t="shared" si="0"/>
        <v>0</v>
      </c>
      <c r="AP9" s="36">
        <f t="shared" si="0"/>
        <v>0</v>
      </c>
      <c r="AQ9" s="36">
        <f t="shared" si="0"/>
        <v>0</v>
      </c>
      <c r="AR9" s="36">
        <f t="shared" si="0"/>
        <v>0</v>
      </c>
      <c r="AS9" s="36">
        <f t="shared" si="0"/>
        <v>0</v>
      </c>
      <c r="AT9" s="36">
        <f t="shared" si="0"/>
        <v>0</v>
      </c>
      <c r="AU9" s="36">
        <f t="shared" si="0"/>
        <v>0</v>
      </c>
      <c r="AV9" s="36">
        <f t="shared" si="0"/>
        <v>0</v>
      </c>
      <c r="AW9" s="36">
        <f t="shared" si="0"/>
        <v>0</v>
      </c>
      <c r="AX9" s="36">
        <f t="shared" si="0"/>
        <v>0</v>
      </c>
      <c r="AY9" s="36">
        <f t="shared" si="0"/>
        <v>0</v>
      </c>
      <c r="AZ9" s="36">
        <f t="shared" si="0"/>
        <v>0</v>
      </c>
      <c r="BA9" s="36">
        <f t="shared" si="0"/>
        <v>0</v>
      </c>
      <c r="BB9" s="36">
        <f t="shared" si="0"/>
        <v>0</v>
      </c>
      <c r="BC9" s="36">
        <f t="shared" si="0"/>
        <v>0</v>
      </c>
    </row>
    <row r="10" spans="1:55" s="12" customFormat="1" x14ac:dyDescent="0.25">
      <c r="A10" s="37">
        <v>1</v>
      </c>
      <c r="B10" s="38" t="s">
        <v>11</v>
      </c>
      <c r="C10" s="39">
        <f>C11+C12</f>
        <v>658</v>
      </c>
      <c r="D10" s="39">
        <f t="shared" ref="D10:BC10" si="1">D11+D12</f>
        <v>658</v>
      </c>
      <c r="E10" s="39">
        <f t="shared" si="1"/>
        <v>0</v>
      </c>
      <c r="F10" s="40">
        <f t="shared" si="1"/>
        <v>658</v>
      </c>
      <c r="G10" s="40">
        <f t="shared" si="1"/>
        <v>0</v>
      </c>
      <c r="H10" s="40">
        <f t="shared" si="1"/>
        <v>236</v>
      </c>
      <c r="I10" s="39">
        <f t="shared" si="1"/>
        <v>0</v>
      </c>
      <c r="J10" s="40">
        <f t="shared" si="1"/>
        <v>0</v>
      </c>
      <c r="K10" s="40">
        <f t="shared" si="1"/>
        <v>0</v>
      </c>
      <c r="L10" s="40">
        <f t="shared" si="1"/>
        <v>0</v>
      </c>
      <c r="M10" s="40">
        <f t="shared" si="1"/>
        <v>0</v>
      </c>
      <c r="N10" s="40">
        <f t="shared" si="1"/>
        <v>0</v>
      </c>
      <c r="O10" s="40">
        <f t="shared" si="1"/>
        <v>422</v>
      </c>
      <c r="P10" s="40">
        <f t="shared" si="1"/>
        <v>0</v>
      </c>
      <c r="Q10" s="40">
        <f t="shared" si="1"/>
        <v>0</v>
      </c>
      <c r="R10" s="40">
        <f t="shared" si="1"/>
        <v>0</v>
      </c>
      <c r="S10" s="40">
        <f t="shared" si="1"/>
        <v>0</v>
      </c>
      <c r="T10" s="40">
        <f t="shared" si="1"/>
        <v>0</v>
      </c>
      <c r="U10" s="40">
        <f t="shared" si="1"/>
        <v>0</v>
      </c>
      <c r="V10" s="40">
        <f t="shared" si="1"/>
        <v>0</v>
      </c>
      <c r="W10" s="40">
        <f t="shared" si="1"/>
        <v>0</v>
      </c>
      <c r="X10" s="40">
        <f t="shared" si="1"/>
        <v>0</v>
      </c>
      <c r="Y10" s="40">
        <f t="shared" si="1"/>
        <v>0</v>
      </c>
      <c r="Z10" s="40">
        <f t="shared" si="1"/>
        <v>0</v>
      </c>
      <c r="AA10" s="40">
        <f t="shared" si="1"/>
        <v>0</v>
      </c>
      <c r="AB10" s="40">
        <f t="shared" si="1"/>
        <v>0</v>
      </c>
      <c r="AC10" s="40">
        <f t="shared" si="1"/>
        <v>0</v>
      </c>
      <c r="AD10" s="40">
        <f t="shared" si="1"/>
        <v>0</v>
      </c>
      <c r="AE10" s="40">
        <f t="shared" si="1"/>
        <v>0</v>
      </c>
      <c r="AF10" s="40">
        <f t="shared" si="1"/>
        <v>0</v>
      </c>
      <c r="AG10" s="40">
        <f t="shared" si="1"/>
        <v>0</v>
      </c>
      <c r="AH10" s="40">
        <f t="shared" si="1"/>
        <v>0</v>
      </c>
      <c r="AI10" s="40">
        <f t="shared" si="1"/>
        <v>0</v>
      </c>
      <c r="AJ10" s="40">
        <f t="shared" si="1"/>
        <v>0</v>
      </c>
      <c r="AK10" s="40">
        <f t="shared" si="1"/>
        <v>0</v>
      </c>
      <c r="AL10" s="40">
        <f t="shared" si="1"/>
        <v>0</v>
      </c>
      <c r="AM10" s="40">
        <f t="shared" si="1"/>
        <v>0</v>
      </c>
      <c r="AN10" s="40">
        <f t="shared" si="1"/>
        <v>0</v>
      </c>
      <c r="AO10" s="40">
        <f t="shared" si="1"/>
        <v>0</v>
      </c>
      <c r="AP10" s="40">
        <f t="shared" si="1"/>
        <v>0</v>
      </c>
      <c r="AQ10" s="40">
        <f t="shared" si="1"/>
        <v>0</v>
      </c>
      <c r="AR10" s="40">
        <f t="shared" si="1"/>
        <v>0</v>
      </c>
      <c r="AS10" s="40">
        <f t="shared" si="1"/>
        <v>0</v>
      </c>
      <c r="AT10" s="40">
        <f t="shared" si="1"/>
        <v>0</v>
      </c>
      <c r="AU10" s="40">
        <f t="shared" si="1"/>
        <v>0</v>
      </c>
      <c r="AV10" s="40">
        <f t="shared" si="1"/>
        <v>0</v>
      </c>
      <c r="AW10" s="40">
        <f t="shared" si="1"/>
        <v>0</v>
      </c>
      <c r="AX10" s="40">
        <f t="shared" si="1"/>
        <v>0</v>
      </c>
      <c r="AY10" s="40">
        <f t="shared" si="1"/>
        <v>0</v>
      </c>
      <c r="AZ10" s="40">
        <f t="shared" si="1"/>
        <v>0</v>
      </c>
      <c r="BA10" s="40">
        <f t="shared" si="1"/>
        <v>0</v>
      </c>
      <c r="BB10" s="40">
        <f t="shared" si="1"/>
        <v>0</v>
      </c>
      <c r="BC10" s="40">
        <f t="shared" si="1"/>
        <v>0</v>
      </c>
    </row>
    <row r="11" spans="1:55" s="9" customFormat="1" x14ac:dyDescent="0.25">
      <c r="A11" s="14"/>
      <c r="B11" s="41" t="s">
        <v>567</v>
      </c>
      <c r="C11" s="42">
        <f>D11</f>
        <v>355</v>
      </c>
      <c r="D11" s="42">
        <f>SUM(G11:BC11)</f>
        <v>355</v>
      </c>
      <c r="E11" s="42"/>
      <c r="F11" s="43">
        <f>D11</f>
        <v>355</v>
      </c>
      <c r="G11" s="43">
        <v>0</v>
      </c>
      <c r="H11" s="43">
        <v>151</v>
      </c>
      <c r="I11" s="42"/>
      <c r="J11" s="43"/>
      <c r="K11" s="43"/>
      <c r="L11" s="43"/>
      <c r="M11" s="43"/>
      <c r="N11" s="43"/>
      <c r="O11" s="43">
        <v>204</v>
      </c>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1:55" s="9" customFormat="1" x14ac:dyDescent="0.25">
      <c r="A12" s="14"/>
      <c r="B12" s="41" t="s">
        <v>568</v>
      </c>
      <c r="C12" s="42">
        <f>D12</f>
        <v>303</v>
      </c>
      <c r="D12" s="42">
        <f>SUM(G12:BC12)</f>
        <v>303</v>
      </c>
      <c r="E12" s="42"/>
      <c r="F12" s="43">
        <f>D12</f>
        <v>303</v>
      </c>
      <c r="G12" s="43">
        <v>0</v>
      </c>
      <c r="H12" s="43">
        <v>85</v>
      </c>
      <c r="I12" s="42"/>
      <c r="J12" s="43"/>
      <c r="K12" s="43"/>
      <c r="L12" s="43"/>
      <c r="M12" s="43"/>
      <c r="N12" s="43"/>
      <c r="O12" s="43">
        <v>218</v>
      </c>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1:55" s="12" customFormat="1" x14ac:dyDescent="0.25">
      <c r="A13" s="37">
        <v>2</v>
      </c>
      <c r="B13" s="38" t="s">
        <v>12</v>
      </c>
      <c r="C13" s="39">
        <f>SUM(C14:C19)</f>
        <v>4508</v>
      </c>
      <c r="D13" s="39">
        <f t="shared" ref="D13:BC13" si="2">SUM(D14:D19)</f>
        <v>4508</v>
      </c>
      <c r="E13" s="39">
        <f t="shared" si="2"/>
        <v>0</v>
      </c>
      <c r="F13" s="40">
        <f t="shared" si="2"/>
        <v>4508</v>
      </c>
      <c r="G13" s="40">
        <f t="shared" si="2"/>
        <v>8</v>
      </c>
      <c r="H13" s="40">
        <f t="shared" si="2"/>
        <v>2437</v>
      </c>
      <c r="I13" s="39">
        <f t="shared" si="2"/>
        <v>0</v>
      </c>
      <c r="J13" s="40">
        <f t="shared" si="2"/>
        <v>0</v>
      </c>
      <c r="K13" s="40">
        <f t="shared" si="2"/>
        <v>0</v>
      </c>
      <c r="L13" s="40">
        <f t="shared" si="2"/>
        <v>302</v>
      </c>
      <c r="M13" s="40">
        <f t="shared" si="2"/>
        <v>0</v>
      </c>
      <c r="N13" s="40">
        <f t="shared" si="2"/>
        <v>0</v>
      </c>
      <c r="O13" s="40">
        <f t="shared" si="2"/>
        <v>1660</v>
      </c>
      <c r="P13" s="40">
        <f t="shared" si="2"/>
        <v>101</v>
      </c>
      <c r="Q13" s="40">
        <f t="shared" si="2"/>
        <v>0</v>
      </c>
      <c r="R13" s="40">
        <f t="shared" si="2"/>
        <v>0</v>
      </c>
      <c r="S13" s="40">
        <f t="shared" si="2"/>
        <v>0</v>
      </c>
      <c r="T13" s="40">
        <f t="shared" si="2"/>
        <v>0</v>
      </c>
      <c r="U13" s="40">
        <f t="shared" si="2"/>
        <v>0</v>
      </c>
      <c r="V13" s="40">
        <f t="shared" si="2"/>
        <v>0</v>
      </c>
      <c r="W13" s="40">
        <f t="shared" si="2"/>
        <v>0</v>
      </c>
      <c r="X13" s="40">
        <f t="shared" si="2"/>
        <v>0</v>
      </c>
      <c r="Y13" s="40">
        <f t="shared" si="2"/>
        <v>0</v>
      </c>
      <c r="Z13" s="40">
        <f t="shared" si="2"/>
        <v>0</v>
      </c>
      <c r="AA13" s="40">
        <f t="shared" si="2"/>
        <v>0</v>
      </c>
      <c r="AB13" s="40">
        <f t="shared" si="2"/>
        <v>0</v>
      </c>
      <c r="AC13" s="40">
        <f t="shared" si="2"/>
        <v>0</v>
      </c>
      <c r="AD13" s="40">
        <f t="shared" si="2"/>
        <v>0</v>
      </c>
      <c r="AE13" s="40">
        <f t="shared" si="2"/>
        <v>0</v>
      </c>
      <c r="AF13" s="40">
        <f t="shared" si="2"/>
        <v>0</v>
      </c>
      <c r="AG13" s="40">
        <f t="shared" si="2"/>
        <v>0</v>
      </c>
      <c r="AH13" s="40">
        <f t="shared" si="2"/>
        <v>0</v>
      </c>
      <c r="AI13" s="40">
        <f t="shared" si="2"/>
        <v>0</v>
      </c>
      <c r="AJ13" s="40">
        <f t="shared" si="2"/>
        <v>0</v>
      </c>
      <c r="AK13" s="40">
        <f t="shared" si="2"/>
        <v>0</v>
      </c>
      <c r="AL13" s="40">
        <f t="shared" si="2"/>
        <v>0</v>
      </c>
      <c r="AM13" s="40">
        <f t="shared" si="2"/>
        <v>0</v>
      </c>
      <c r="AN13" s="40">
        <f t="shared" si="2"/>
        <v>0</v>
      </c>
      <c r="AO13" s="40">
        <f t="shared" si="2"/>
        <v>0</v>
      </c>
      <c r="AP13" s="40">
        <f t="shared" si="2"/>
        <v>0</v>
      </c>
      <c r="AQ13" s="40">
        <f t="shared" si="2"/>
        <v>0</v>
      </c>
      <c r="AR13" s="40">
        <f t="shared" si="2"/>
        <v>0</v>
      </c>
      <c r="AS13" s="40">
        <f t="shared" si="2"/>
        <v>0</v>
      </c>
      <c r="AT13" s="40">
        <f t="shared" si="2"/>
        <v>0</v>
      </c>
      <c r="AU13" s="40">
        <f t="shared" si="2"/>
        <v>0</v>
      </c>
      <c r="AV13" s="40">
        <f t="shared" si="2"/>
        <v>0</v>
      </c>
      <c r="AW13" s="40">
        <f t="shared" si="2"/>
        <v>0</v>
      </c>
      <c r="AX13" s="40">
        <f t="shared" si="2"/>
        <v>0</v>
      </c>
      <c r="AY13" s="40">
        <f t="shared" si="2"/>
        <v>0</v>
      </c>
      <c r="AZ13" s="40">
        <f t="shared" si="2"/>
        <v>0</v>
      </c>
      <c r="BA13" s="40">
        <f t="shared" si="2"/>
        <v>0</v>
      </c>
      <c r="BB13" s="40">
        <f t="shared" si="2"/>
        <v>0</v>
      </c>
      <c r="BC13" s="40">
        <f t="shared" si="2"/>
        <v>0</v>
      </c>
    </row>
    <row r="14" spans="1:55" s="9" customFormat="1" x14ac:dyDescent="0.25">
      <c r="A14" s="14"/>
      <c r="B14" s="41" t="s">
        <v>569</v>
      </c>
      <c r="C14" s="42">
        <f t="shared" ref="C14:C19" si="3">D14</f>
        <v>773</v>
      </c>
      <c r="D14" s="42">
        <f t="shared" ref="D14:D19" si="4">SUM(G14:BC14)</f>
        <v>773</v>
      </c>
      <c r="E14" s="42"/>
      <c r="F14" s="43">
        <f t="shared" ref="F14:F19" si="5">D14</f>
        <v>773</v>
      </c>
      <c r="G14" s="43">
        <v>8</v>
      </c>
      <c r="H14" s="43">
        <v>71</v>
      </c>
      <c r="I14" s="42"/>
      <c r="J14" s="43"/>
      <c r="K14" s="43"/>
      <c r="L14" s="43"/>
      <c r="M14" s="43"/>
      <c r="N14" s="43"/>
      <c r="O14" s="43">
        <v>694</v>
      </c>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1:55" s="9" customFormat="1" x14ac:dyDescent="0.25">
      <c r="A15" s="14"/>
      <c r="B15" s="41" t="s">
        <v>570</v>
      </c>
      <c r="C15" s="42">
        <f t="shared" si="3"/>
        <v>1711</v>
      </c>
      <c r="D15" s="42">
        <f t="shared" si="4"/>
        <v>1711</v>
      </c>
      <c r="E15" s="42"/>
      <c r="F15" s="43">
        <f t="shared" si="5"/>
        <v>1711</v>
      </c>
      <c r="G15" s="43"/>
      <c r="H15" s="43">
        <v>666</v>
      </c>
      <c r="I15" s="42"/>
      <c r="J15" s="43"/>
      <c r="K15" s="43"/>
      <c r="L15" s="43">
        <v>79</v>
      </c>
      <c r="M15" s="43"/>
      <c r="N15" s="43"/>
      <c r="O15" s="43">
        <v>966</v>
      </c>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55" s="9" customFormat="1" x14ac:dyDescent="0.25">
      <c r="A16" s="14"/>
      <c r="B16" s="41" t="s">
        <v>571</v>
      </c>
      <c r="C16" s="42">
        <f t="shared" si="3"/>
        <v>1620</v>
      </c>
      <c r="D16" s="42">
        <f t="shared" si="4"/>
        <v>1620</v>
      </c>
      <c r="E16" s="42"/>
      <c r="F16" s="43">
        <f t="shared" si="5"/>
        <v>1620</v>
      </c>
      <c r="G16" s="43"/>
      <c r="H16" s="43">
        <v>1620</v>
      </c>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55" s="9" customFormat="1" ht="31.5" x14ac:dyDescent="0.25">
      <c r="A17" s="14"/>
      <c r="B17" s="41" t="s">
        <v>572</v>
      </c>
      <c r="C17" s="42">
        <f t="shared" si="3"/>
        <v>271</v>
      </c>
      <c r="D17" s="42">
        <f t="shared" si="4"/>
        <v>271</v>
      </c>
      <c r="E17" s="42"/>
      <c r="F17" s="43">
        <f t="shared" si="5"/>
        <v>271</v>
      </c>
      <c r="G17" s="43"/>
      <c r="H17" s="43">
        <v>80</v>
      </c>
      <c r="I17" s="42"/>
      <c r="J17" s="43"/>
      <c r="K17" s="43"/>
      <c r="L17" s="43">
        <v>191</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55" s="9" customFormat="1" ht="31.5" x14ac:dyDescent="0.25">
      <c r="A18" s="14"/>
      <c r="B18" s="41" t="s">
        <v>573</v>
      </c>
      <c r="C18" s="42">
        <f t="shared" si="3"/>
        <v>0</v>
      </c>
      <c r="D18" s="42">
        <f t="shared" si="4"/>
        <v>0</v>
      </c>
      <c r="E18" s="42"/>
      <c r="F18" s="43">
        <f t="shared" si="5"/>
        <v>0</v>
      </c>
      <c r="G18" s="43"/>
      <c r="H18" s="43"/>
      <c r="I18" s="42"/>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55" s="9" customFormat="1" x14ac:dyDescent="0.25">
      <c r="A19" s="14"/>
      <c r="B19" s="41" t="s">
        <v>574</v>
      </c>
      <c r="C19" s="42">
        <f t="shared" si="3"/>
        <v>133</v>
      </c>
      <c r="D19" s="42">
        <f t="shared" si="4"/>
        <v>133</v>
      </c>
      <c r="E19" s="42"/>
      <c r="F19" s="43">
        <f t="shared" si="5"/>
        <v>133</v>
      </c>
      <c r="G19" s="43"/>
      <c r="H19" s="43"/>
      <c r="I19" s="42"/>
      <c r="J19" s="43"/>
      <c r="K19" s="43"/>
      <c r="L19" s="43">
        <v>32</v>
      </c>
      <c r="M19" s="43"/>
      <c r="N19" s="43"/>
      <c r="O19" s="43"/>
      <c r="P19" s="43">
        <v>101</v>
      </c>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row>
    <row r="20" spans="1:55" s="11" customFormat="1" ht="31.5" x14ac:dyDescent="0.25">
      <c r="A20" s="13" t="s">
        <v>13</v>
      </c>
      <c r="B20" s="33" t="s">
        <v>14</v>
      </c>
      <c r="C20" s="44">
        <f>C21</f>
        <v>3332</v>
      </c>
      <c r="D20" s="44">
        <f t="shared" ref="D20:BC21" si="6">D21</f>
        <v>3332</v>
      </c>
      <c r="E20" s="44">
        <f t="shared" si="6"/>
        <v>0</v>
      </c>
      <c r="F20" s="44">
        <f t="shared" si="6"/>
        <v>3332</v>
      </c>
      <c r="G20" s="45">
        <f t="shared" si="6"/>
        <v>183</v>
      </c>
      <c r="H20" s="46">
        <f t="shared" si="6"/>
        <v>1899</v>
      </c>
      <c r="I20" s="47">
        <f t="shared" si="6"/>
        <v>0</v>
      </c>
      <c r="J20" s="45">
        <f t="shared" si="6"/>
        <v>0</v>
      </c>
      <c r="K20" s="45">
        <f t="shared" si="6"/>
        <v>0</v>
      </c>
      <c r="L20" s="45">
        <f t="shared" si="6"/>
        <v>216</v>
      </c>
      <c r="M20" s="45">
        <f t="shared" si="6"/>
        <v>0</v>
      </c>
      <c r="N20" s="45">
        <f t="shared" si="6"/>
        <v>0</v>
      </c>
      <c r="O20" s="45">
        <f t="shared" si="6"/>
        <v>957</v>
      </c>
      <c r="P20" s="45">
        <f t="shared" si="6"/>
        <v>77</v>
      </c>
      <c r="Q20" s="45">
        <f t="shared" si="6"/>
        <v>0</v>
      </c>
      <c r="R20" s="45">
        <f t="shared" si="6"/>
        <v>0</v>
      </c>
      <c r="S20" s="45">
        <f t="shared" si="6"/>
        <v>0</v>
      </c>
      <c r="T20" s="45">
        <f t="shared" si="6"/>
        <v>0</v>
      </c>
      <c r="U20" s="45">
        <f t="shared" si="6"/>
        <v>0</v>
      </c>
      <c r="V20" s="45">
        <f t="shared" si="6"/>
        <v>0</v>
      </c>
      <c r="W20" s="45">
        <f t="shared" si="6"/>
        <v>0</v>
      </c>
      <c r="X20" s="45">
        <f t="shared" si="6"/>
        <v>0</v>
      </c>
      <c r="Y20" s="45">
        <f t="shared" si="6"/>
        <v>0</v>
      </c>
      <c r="Z20" s="45">
        <f t="shared" si="6"/>
        <v>0</v>
      </c>
      <c r="AA20" s="45">
        <f t="shared" si="6"/>
        <v>0</v>
      </c>
      <c r="AB20" s="45">
        <f t="shared" si="6"/>
        <v>0</v>
      </c>
      <c r="AC20" s="45">
        <f t="shared" si="6"/>
        <v>0</v>
      </c>
      <c r="AD20" s="45">
        <f t="shared" si="6"/>
        <v>0</v>
      </c>
      <c r="AE20" s="45">
        <f t="shared" si="6"/>
        <v>0</v>
      </c>
      <c r="AF20" s="45">
        <f t="shared" si="6"/>
        <v>0</v>
      </c>
      <c r="AG20" s="45">
        <f t="shared" si="6"/>
        <v>0</v>
      </c>
      <c r="AH20" s="45">
        <f t="shared" si="6"/>
        <v>0</v>
      </c>
      <c r="AI20" s="45">
        <f t="shared" si="6"/>
        <v>0</v>
      </c>
      <c r="AJ20" s="45">
        <f t="shared" si="6"/>
        <v>0</v>
      </c>
      <c r="AK20" s="45">
        <f t="shared" si="6"/>
        <v>0</v>
      </c>
      <c r="AL20" s="45">
        <f t="shared" si="6"/>
        <v>0</v>
      </c>
      <c r="AM20" s="45">
        <f t="shared" si="6"/>
        <v>0</v>
      </c>
      <c r="AN20" s="45">
        <f t="shared" si="6"/>
        <v>0</v>
      </c>
      <c r="AO20" s="45">
        <f t="shared" si="6"/>
        <v>0</v>
      </c>
      <c r="AP20" s="45">
        <f t="shared" si="6"/>
        <v>0</v>
      </c>
      <c r="AQ20" s="45">
        <f t="shared" si="6"/>
        <v>0</v>
      </c>
      <c r="AR20" s="45">
        <f t="shared" si="6"/>
        <v>0</v>
      </c>
      <c r="AS20" s="45">
        <f t="shared" si="6"/>
        <v>0</v>
      </c>
      <c r="AT20" s="45">
        <f t="shared" si="6"/>
        <v>0</v>
      </c>
      <c r="AU20" s="45">
        <f t="shared" si="6"/>
        <v>0</v>
      </c>
      <c r="AV20" s="45">
        <f t="shared" si="6"/>
        <v>0</v>
      </c>
      <c r="AW20" s="45">
        <f t="shared" si="6"/>
        <v>0</v>
      </c>
      <c r="AX20" s="45">
        <f t="shared" si="6"/>
        <v>0</v>
      </c>
      <c r="AY20" s="45">
        <f t="shared" si="6"/>
        <v>0</v>
      </c>
      <c r="AZ20" s="45">
        <f t="shared" si="6"/>
        <v>0</v>
      </c>
      <c r="BA20" s="45">
        <f t="shared" si="6"/>
        <v>0</v>
      </c>
      <c r="BB20" s="45">
        <f t="shared" si="6"/>
        <v>0</v>
      </c>
      <c r="BC20" s="45">
        <f t="shared" si="6"/>
        <v>0</v>
      </c>
    </row>
    <row r="21" spans="1:55" s="11" customFormat="1" x14ac:dyDescent="0.25">
      <c r="A21" s="13">
        <v>1</v>
      </c>
      <c r="B21" s="33" t="s">
        <v>15</v>
      </c>
      <c r="C21" s="44">
        <f>C22</f>
        <v>3332</v>
      </c>
      <c r="D21" s="44">
        <f t="shared" si="6"/>
        <v>3332</v>
      </c>
      <c r="E21" s="44">
        <f t="shared" si="6"/>
        <v>0</v>
      </c>
      <c r="F21" s="44">
        <f t="shared" si="6"/>
        <v>3332</v>
      </c>
      <c r="G21" s="45">
        <f t="shared" si="6"/>
        <v>183</v>
      </c>
      <c r="H21" s="46">
        <f t="shared" si="6"/>
        <v>1899</v>
      </c>
      <c r="I21" s="47">
        <f t="shared" si="6"/>
        <v>0</v>
      </c>
      <c r="J21" s="45">
        <f t="shared" si="6"/>
        <v>0</v>
      </c>
      <c r="K21" s="45">
        <f t="shared" si="6"/>
        <v>0</v>
      </c>
      <c r="L21" s="45">
        <f t="shared" si="6"/>
        <v>216</v>
      </c>
      <c r="M21" s="47">
        <f t="shared" si="6"/>
        <v>0</v>
      </c>
      <c r="N21" s="47">
        <f t="shared" si="6"/>
        <v>0</v>
      </c>
      <c r="O21" s="45">
        <f t="shared" si="6"/>
        <v>957</v>
      </c>
      <c r="P21" s="45">
        <f t="shared" si="6"/>
        <v>77</v>
      </c>
      <c r="Q21" s="47">
        <f t="shared" si="6"/>
        <v>0</v>
      </c>
      <c r="R21" s="47">
        <f t="shared" si="6"/>
        <v>0</v>
      </c>
      <c r="S21" s="47">
        <f t="shared" si="6"/>
        <v>0</v>
      </c>
      <c r="T21" s="47">
        <f t="shared" si="6"/>
        <v>0</v>
      </c>
      <c r="U21" s="47">
        <f t="shared" si="6"/>
        <v>0</v>
      </c>
      <c r="V21" s="47">
        <f t="shared" si="6"/>
        <v>0</v>
      </c>
      <c r="W21" s="47">
        <f t="shared" si="6"/>
        <v>0</v>
      </c>
      <c r="X21" s="47">
        <f t="shared" si="6"/>
        <v>0</v>
      </c>
      <c r="Y21" s="47">
        <f t="shared" si="6"/>
        <v>0</v>
      </c>
      <c r="Z21" s="47">
        <f t="shared" si="6"/>
        <v>0</v>
      </c>
      <c r="AA21" s="47">
        <f t="shared" si="6"/>
        <v>0</v>
      </c>
      <c r="AB21" s="47">
        <f t="shared" si="6"/>
        <v>0</v>
      </c>
      <c r="AC21" s="47">
        <f t="shared" si="6"/>
        <v>0</v>
      </c>
      <c r="AD21" s="47">
        <f t="shared" si="6"/>
        <v>0</v>
      </c>
      <c r="AE21" s="47">
        <f t="shared" si="6"/>
        <v>0</v>
      </c>
      <c r="AF21" s="47">
        <f t="shared" si="6"/>
        <v>0</v>
      </c>
      <c r="AG21" s="47">
        <f t="shared" si="6"/>
        <v>0</v>
      </c>
      <c r="AH21" s="47">
        <f t="shared" si="6"/>
        <v>0</v>
      </c>
      <c r="AI21" s="47">
        <f t="shared" si="6"/>
        <v>0</v>
      </c>
      <c r="AJ21" s="47">
        <f t="shared" si="6"/>
        <v>0</v>
      </c>
      <c r="AK21" s="47">
        <f t="shared" si="6"/>
        <v>0</v>
      </c>
      <c r="AL21" s="47">
        <f t="shared" si="6"/>
        <v>0</v>
      </c>
      <c r="AM21" s="47">
        <f t="shared" si="6"/>
        <v>0</v>
      </c>
      <c r="AN21" s="47">
        <f t="shared" si="6"/>
        <v>0</v>
      </c>
      <c r="AO21" s="47">
        <f t="shared" si="6"/>
        <v>0</v>
      </c>
      <c r="AP21" s="47">
        <f t="shared" si="6"/>
        <v>0</v>
      </c>
      <c r="AQ21" s="47">
        <f t="shared" si="6"/>
        <v>0</v>
      </c>
      <c r="AR21" s="47">
        <f t="shared" si="6"/>
        <v>0</v>
      </c>
      <c r="AS21" s="47">
        <f t="shared" si="6"/>
        <v>0</v>
      </c>
      <c r="AT21" s="47">
        <f t="shared" si="6"/>
        <v>0</v>
      </c>
      <c r="AU21" s="47">
        <f t="shared" si="6"/>
        <v>0</v>
      </c>
      <c r="AV21" s="47">
        <f t="shared" si="6"/>
        <v>0</v>
      </c>
      <c r="AW21" s="47">
        <f t="shared" si="6"/>
        <v>0</v>
      </c>
      <c r="AX21" s="47">
        <f t="shared" si="6"/>
        <v>0</v>
      </c>
      <c r="AY21" s="47">
        <f t="shared" si="6"/>
        <v>0</v>
      </c>
      <c r="AZ21" s="47">
        <f t="shared" si="6"/>
        <v>0</v>
      </c>
      <c r="BA21" s="47">
        <f t="shared" si="6"/>
        <v>0</v>
      </c>
      <c r="BB21" s="47">
        <f t="shared" si="6"/>
        <v>0</v>
      </c>
      <c r="BC21" s="47">
        <f t="shared" si="6"/>
        <v>0</v>
      </c>
    </row>
    <row r="22" spans="1:55" s="9" customFormat="1" x14ac:dyDescent="0.25">
      <c r="A22" s="14" t="s">
        <v>16</v>
      </c>
      <c r="B22" s="48" t="s">
        <v>62</v>
      </c>
      <c r="C22" s="49">
        <f>D22</f>
        <v>3332</v>
      </c>
      <c r="D22" s="49">
        <f>SUM(G22:BC22)</f>
        <v>3332</v>
      </c>
      <c r="E22" s="50">
        <f t="shared" ref="E22:BC22" si="7">E9-E55</f>
        <v>0</v>
      </c>
      <c r="F22" s="50">
        <f>D22</f>
        <v>3332</v>
      </c>
      <c r="G22" s="51">
        <f>G9-G55+176</f>
        <v>183</v>
      </c>
      <c r="H22" s="52">
        <f>H9-H55</f>
        <v>1899</v>
      </c>
      <c r="I22" s="53">
        <f t="shared" si="7"/>
        <v>0</v>
      </c>
      <c r="J22" s="51">
        <f t="shared" si="7"/>
        <v>0</v>
      </c>
      <c r="K22" s="51">
        <f t="shared" si="7"/>
        <v>0</v>
      </c>
      <c r="L22" s="51">
        <f>L9-L55-26</f>
        <v>216</v>
      </c>
      <c r="M22" s="53">
        <f t="shared" si="7"/>
        <v>0</v>
      </c>
      <c r="N22" s="53">
        <f t="shared" si="7"/>
        <v>0</v>
      </c>
      <c r="O22" s="51">
        <f>O9-O55-136-15</f>
        <v>957</v>
      </c>
      <c r="P22" s="51">
        <f>P9-P55-14</f>
        <v>77</v>
      </c>
      <c r="Q22" s="53">
        <f t="shared" si="7"/>
        <v>0</v>
      </c>
      <c r="R22" s="53">
        <f t="shared" si="7"/>
        <v>0</v>
      </c>
      <c r="S22" s="53">
        <f t="shared" si="7"/>
        <v>0</v>
      </c>
      <c r="T22" s="53">
        <f t="shared" si="7"/>
        <v>0</v>
      </c>
      <c r="U22" s="53">
        <f t="shared" si="7"/>
        <v>0</v>
      </c>
      <c r="V22" s="53">
        <f t="shared" si="7"/>
        <v>0</v>
      </c>
      <c r="W22" s="53">
        <f t="shared" si="7"/>
        <v>0</v>
      </c>
      <c r="X22" s="53">
        <f t="shared" si="7"/>
        <v>0</v>
      </c>
      <c r="Y22" s="53">
        <f t="shared" si="7"/>
        <v>0</v>
      </c>
      <c r="Z22" s="53">
        <f t="shared" si="7"/>
        <v>0</v>
      </c>
      <c r="AA22" s="53">
        <f t="shared" si="7"/>
        <v>0</v>
      </c>
      <c r="AB22" s="53">
        <f t="shared" si="7"/>
        <v>0</v>
      </c>
      <c r="AC22" s="53">
        <f t="shared" si="7"/>
        <v>0</v>
      </c>
      <c r="AD22" s="53">
        <f t="shared" si="7"/>
        <v>0</v>
      </c>
      <c r="AE22" s="53">
        <f t="shared" si="7"/>
        <v>0</v>
      </c>
      <c r="AF22" s="53">
        <f t="shared" si="7"/>
        <v>0</v>
      </c>
      <c r="AG22" s="53">
        <f t="shared" si="7"/>
        <v>0</v>
      </c>
      <c r="AH22" s="53">
        <f t="shared" si="7"/>
        <v>0</v>
      </c>
      <c r="AI22" s="53">
        <f t="shared" si="7"/>
        <v>0</v>
      </c>
      <c r="AJ22" s="53">
        <f t="shared" si="7"/>
        <v>0</v>
      </c>
      <c r="AK22" s="53">
        <f t="shared" si="7"/>
        <v>0</v>
      </c>
      <c r="AL22" s="53">
        <f t="shared" si="7"/>
        <v>0</v>
      </c>
      <c r="AM22" s="53">
        <f t="shared" si="7"/>
        <v>0</v>
      </c>
      <c r="AN22" s="53">
        <f t="shared" si="7"/>
        <v>0</v>
      </c>
      <c r="AO22" s="53">
        <f t="shared" si="7"/>
        <v>0</v>
      </c>
      <c r="AP22" s="53">
        <f t="shared" si="7"/>
        <v>0</v>
      </c>
      <c r="AQ22" s="53">
        <f t="shared" si="7"/>
        <v>0</v>
      </c>
      <c r="AR22" s="53">
        <f t="shared" si="7"/>
        <v>0</v>
      </c>
      <c r="AS22" s="53">
        <f t="shared" si="7"/>
        <v>0</v>
      </c>
      <c r="AT22" s="53">
        <f t="shared" si="7"/>
        <v>0</v>
      </c>
      <c r="AU22" s="53">
        <f t="shared" si="7"/>
        <v>0</v>
      </c>
      <c r="AV22" s="53">
        <f t="shared" si="7"/>
        <v>0</v>
      </c>
      <c r="AW22" s="53">
        <f t="shared" si="7"/>
        <v>0</v>
      </c>
      <c r="AX22" s="53">
        <f t="shared" si="7"/>
        <v>0</v>
      </c>
      <c r="AY22" s="53">
        <f t="shared" si="7"/>
        <v>0</v>
      </c>
      <c r="AZ22" s="53">
        <f t="shared" si="7"/>
        <v>0</v>
      </c>
      <c r="BA22" s="53">
        <f t="shared" si="7"/>
        <v>0</v>
      </c>
      <c r="BB22" s="53">
        <f t="shared" si="7"/>
        <v>0</v>
      </c>
      <c r="BC22" s="53">
        <f t="shared" si="7"/>
        <v>0</v>
      </c>
    </row>
    <row r="23" spans="1:55" s="9" customFormat="1" x14ac:dyDescent="0.25">
      <c r="A23" s="14" t="s">
        <v>17</v>
      </c>
      <c r="B23" s="48" t="s">
        <v>18</v>
      </c>
      <c r="C23" s="42">
        <f>D23</f>
        <v>0</v>
      </c>
      <c r="D23" s="42">
        <f>SUM(G23:BC23)</f>
        <v>0</v>
      </c>
      <c r="E23" s="54"/>
      <c r="F23" s="54"/>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s="11" customFormat="1" hidden="1" x14ac:dyDescent="0.25">
      <c r="A24" s="13">
        <v>2</v>
      </c>
      <c r="B24" s="33" t="s">
        <v>19</v>
      </c>
      <c r="C24" s="56"/>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row>
    <row r="25" spans="1:55" s="9" customFormat="1" ht="31.5" hidden="1" x14ac:dyDescent="0.25">
      <c r="A25" s="14" t="s">
        <v>20</v>
      </c>
      <c r="B25" s="48" t="s">
        <v>21</v>
      </c>
      <c r="C25" s="57"/>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row>
    <row r="26" spans="1:55" s="16" customFormat="1" ht="31.5" hidden="1" x14ac:dyDescent="0.25">
      <c r="A26" s="15"/>
      <c r="B26" s="58" t="s">
        <v>22</v>
      </c>
      <c r="C26" s="59"/>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row>
    <row r="27" spans="1:55" s="16" customFormat="1" hidden="1" x14ac:dyDescent="0.25">
      <c r="A27" s="15"/>
      <c r="B27" s="58" t="s">
        <v>23</v>
      </c>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row>
    <row r="28" spans="1:55" s="16" customFormat="1" hidden="1" x14ac:dyDescent="0.25">
      <c r="A28" s="15"/>
      <c r="B28" s="58" t="s">
        <v>24</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row>
    <row r="29" spans="1:55" s="9" customFormat="1" hidden="1" x14ac:dyDescent="0.25">
      <c r="A29" s="14" t="s">
        <v>25</v>
      </c>
      <c r="B29" s="48" t="s">
        <v>63</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row>
    <row r="30" spans="1:55" s="9" customFormat="1" hidden="1" x14ac:dyDescent="0.25">
      <c r="A30" s="14" t="s">
        <v>26</v>
      </c>
      <c r="B30" s="48" t="s">
        <v>27</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row>
    <row r="31" spans="1:55" s="11" customFormat="1" ht="31.5" hidden="1" x14ac:dyDescent="0.25">
      <c r="A31" s="13">
        <v>3</v>
      </c>
      <c r="B31" s="33" t="s">
        <v>28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row>
    <row r="32" spans="1:55" s="9" customFormat="1" hidden="1" x14ac:dyDescent="0.25">
      <c r="A32" s="14" t="s">
        <v>29</v>
      </c>
      <c r="B32" s="48" t="s">
        <v>64</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55" s="9" customFormat="1" hidden="1" x14ac:dyDescent="0.25">
      <c r="A33" s="14" t="s">
        <v>31</v>
      </c>
      <c r="B33" s="48" t="s">
        <v>27</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row>
    <row r="34" spans="1:55" s="11" customFormat="1" hidden="1" x14ac:dyDescent="0.25">
      <c r="A34" s="13">
        <v>4</v>
      </c>
      <c r="B34" s="33" t="s">
        <v>32</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row>
    <row r="35" spans="1:55" s="9" customFormat="1" hidden="1" x14ac:dyDescent="0.25">
      <c r="A35" s="14" t="s">
        <v>33</v>
      </c>
      <c r="B35" s="48" t="s">
        <v>64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row>
    <row r="36" spans="1:55" s="9" customFormat="1" hidden="1" x14ac:dyDescent="0.25">
      <c r="A36" s="14" t="s">
        <v>34</v>
      </c>
      <c r="B36" s="48" t="s">
        <v>27</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row>
    <row r="37" spans="1:55" s="11" customFormat="1" hidden="1" x14ac:dyDescent="0.25">
      <c r="A37" s="13">
        <v>5</v>
      </c>
      <c r="B37" s="33" t="s">
        <v>35</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row>
    <row r="38" spans="1:55" s="9" customFormat="1" hidden="1" x14ac:dyDescent="0.25">
      <c r="A38" s="14" t="s">
        <v>36</v>
      </c>
      <c r="B38" s="48" t="s">
        <v>64</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row>
    <row r="39" spans="1:55" s="9" customFormat="1" hidden="1" x14ac:dyDescent="0.25">
      <c r="A39" s="14" t="s">
        <v>37</v>
      </c>
      <c r="B39" s="48" t="s">
        <v>27</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row>
    <row r="40" spans="1:55" s="11" customFormat="1" hidden="1" x14ac:dyDescent="0.25">
      <c r="A40" s="13">
        <v>6</v>
      </c>
      <c r="B40" s="33" t="s">
        <v>38</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row>
    <row r="41" spans="1:55" s="9" customFormat="1" hidden="1" x14ac:dyDescent="0.25">
      <c r="A41" s="14" t="s">
        <v>39</v>
      </c>
      <c r="B41" s="48" t="s">
        <v>64</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row>
    <row r="42" spans="1:55" s="9" customFormat="1" hidden="1" x14ac:dyDescent="0.25">
      <c r="A42" s="14" t="s">
        <v>40</v>
      </c>
      <c r="B42" s="48" t="s">
        <v>27</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row>
    <row r="43" spans="1:55" s="11" customFormat="1" hidden="1" x14ac:dyDescent="0.25">
      <c r="A43" s="13">
        <v>7</v>
      </c>
      <c r="B43" s="33" t="s">
        <v>41</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row>
    <row r="44" spans="1:55" s="9" customFormat="1" hidden="1" x14ac:dyDescent="0.25">
      <c r="A44" s="14" t="s">
        <v>42</v>
      </c>
      <c r="B44" s="48" t="s">
        <v>64</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row>
    <row r="45" spans="1:55" s="9" customFormat="1" hidden="1" x14ac:dyDescent="0.25">
      <c r="A45" s="14" t="s">
        <v>43</v>
      </c>
      <c r="B45" s="48" t="s">
        <v>27</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row>
    <row r="46" spans="1:55" s="11" customFormat="1" hidden="1" x14ac:dyDescent="0.25">
      <c r="A46" s="13">
        <v>8</v>
      </c>
      <c r="B46" s="33" t="s">
        <v>44</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row>
    <row r="47" spans="1:55" s="9" customFormat="1" hidden="1" x14ac:dyDescent="0.25">
      <c r="A47" s="14" t="s">
        <v>45</v>
      </c>
      <c r="B47" s="48" t="s">
        <v>64</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row>
    <row r="48" spans="1:55" s="9" customFormat="1" hidden="1" x14ac:dyDescent="0.25">
      <c r="A48" s="14" t="s">
        <v>46</v>
      </c>
      <c r="B48" s="48" t="s">
        <v>27</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row>
    <row r="49" spans="1:55" s="11" customFormat="1" ht="31.5" hidden="1" x14ac:dyDescent="0.25">
      <c r="A49" s="13">
        <v>9</v>
      </c>
      <c r="B49" s="33" t="s">
        <v>47</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row>
    <row r="50" spans="1:55" s="9" customFormat="1" hidden="1" x14ac:dyDescent="0.25">
      <c r="A50" s="14" t="s">
        <v>48</v>
      </c>
      <c r="B50" s="48" t="s">
        <v>64</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row>
    <row r="51" spans="1:55" s="9" customFormat="1" hidden="1" x14ac:dyDescent="0.25">
      <c r="A51" s="14" t="s">
        <v>49</v>
      </c>
      <c r="B51" s="48" t="s">
        <v>27</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row>
    <row r="52" spans="1:55" s="11" customFormat="1" hidden="1" x14ac:dyDescent="0.25">
      <c r="A52" s="13">
        <v>10</v>
      </c>
      <c r="B52" s="33" t="s">
        <v>50</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row>
    <row r="53" spans="1:55" s="9" customFormat="1" hidden="1" x14ac:dyDescent="0.25">
      <c r="A53" s="14" t="s">
        <v>51</v>
      </c>
      <c r="B53" s="48" t="s">
        <v>64</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row>
    <row r="54" spans="1:55" s="9" customFormat="1" hidden="1" x14ac:dyDescent="0.25">
      <c r="A54" s="14" t="s">
        <v>52</v>
      </c>
      <c r="B54" s="48" t="s">
        <v>27</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row>
    <row r="55" spans="1:55" s="17" customFormat="1" x14ac:dyDescent="0.25">
      <c r="A55" s="13" t="s">
        <v>53</v>
      </c>
      <c r="B55" s="33" t="s">
        <v>54</v>
      </c>
      <c r="C55" s="35">
        <f>C56+C59</f>
        <v>1819</v>
      </c>
      <c r="D55" s="35">
        <f t="shared" ref="D55:BC55" si="8">D56+D59</f>
        <v>1819</v>
      </c>
      <c r="E55" s="35">
        <f t="shared" si="8"/>
        <v>0</v>
      </c>
      <c r="F55" s="36">
        <f t="shared" si="8"/>
        <v>1819</v>
      </c>
      <c r="G55" s="36">
        <f t="shared" si="8"/>
        <v>1</v>
      </c>
      <c r="H55" s="61">
        <f t="shared" si="8"/>
        <v>774</v>
      </c>
      <c r="I55" s="35">
        <f t="shared" si="8"/>
        <v>0</v>
      </c>
      <c r="J55" s="36">
        <f t="shared" si="8"/>
        <v>0</v>
      </c>
      <c r="K55" s="36">
        <f t="shared" si="8"/>
        <v>0</v>
      </c>
      <c r="L55" s="36">
        <f t="shared" si="8"/>
        <v>60</v>
      </c>
      <c r="M55" s="36">
        <f t="shared" si="8"/>
        <v>0</v>
      </c>
      <c r="N55" s="36">
        <f t="shared" si="8"/>
        <v>0</v>
      </c>
      <c r="O55" s="36">
        <f t="shared" si="8"/>
        <v>974</v>
      </c>
      <c r="P55" s="36">
        <f t="shared" si="8"/>
        <v>10</v>
      </c>
      <c r="Q55" s="36">
        <f t="shared" si="8"/>
        <v>0</v>
      </c>
      <c r="R55" s="36">
        <f t="shared" si="8"/>
        <v>0</v>
      </c>
      <c r="S55" s="36">
        <f t="shared" si="8"/>
        <v>0</v>
      </c>
      <c r="T55" s="36">
        <f t="shared" si="8"/>
        <v>0</v>
      </c>
      <c r="U55" s="36">
        <f t="shared" si="8"/>
        <v>0</v>
      </c>
      <c r="V55" s="36">
        <f t="shared" si="8"/>
        <v>0</v>
      </c>
      <c r="W55" s="36">
        <f t="shared" si="8"/>
        <v>0</v>
      </c>
      <c r="X55" s="36">
        <f t="shared" si="8"/>
        <v>0</v>
      </c>
      <c r="Y55" s="35">
        <f t="shared" si="8"/>
        <v>0</v>
      </c>
      <c r="Z55" s="35">
        <f t="shared" si="8"/>
        <v>0</v>
      </c>
      <c r="AA55" s="35">
        <f t="shared" si="8"/>
        <v>0</v>
      </c>
      <c r="AB55" s="35">
        <f t="shared" si="8"/>
        <v>0</v>
      </c>
      <c r="AC55" s="35">
        <f t="shared" si="8"/>
        <v>0</v>
      </c>
      <c r="AD55" s="35">
        <f t="shared" si="8"/>
        <v>0</v>
      </c>
      <c r="AE55" s="35">
        <f t="shared" si="8"/>
        <v>0</v>
      </c>
      <c r="AF55" s="35">
        <f t="shared" si="8"/>
        <v>0</v>
      </c>
      <c r="AG55" s="35">
        <f t="shared" si="8"/>
        <v>0</v>
      </c>
      <c r="AH55" s="35">
        <f t="shared" si="8"/>
        <v>0</v>
      </c>
      <c r="AI55" s="35">
        <f t="shared" si="8"/>
        <v>0</v>
      </c>
      <c r="AJ55" s="35">
        <f t="shared" si="8"/>
        <v>0</v>
      </c>
      <c r="AK55" s="35">
        <f t="shared" si="8"/>
        <v>0</v>
      </c>
      <c r="AL55" s="35">
        <f t="shared" si="8"/>
        <v>0</v>
      </c>
      <c r="AM55" s="35">
        <f t="shared" si="8"/>
        <v>0</v>
      </c>
      <c r="AN55" s="35">
        <f t="shared" si="8"/>
        <v>0</v>
      </c>
      <c r="AO55" s="35">
        <f t="shared" si="8"/>
        <v>0</v>
      </c>
      <c r="AP55" s="35">
        <f t="shared" si="8"/>
        <v>0</v>
      </c>
      <c r="AQ55" s="35">
        <f t="shared" si="8"/>
        <v>0</v>
      </c>
      <c r="AR55" s="35">
        <f t="shared" si="8"/>
        <v>0</v>
      </c>
      <c r="AS55" s="35">
        <f t="shared" si="8"/>
        <v>0</v>
      </c>
      <c r="AT55" s="35">
        <f t="shared" si="8"/>
        <v>0</v>
      </c>
      <c r="AU55" s="35">
        <f t="shared" si="8"/>
        <v>0</v>
      </c>
      <c r="AV55" s="35">
        <f t="shared" si="8"/>
        <v>0</v>
      </c>
      <c r="AW55" s="35">
        <f t="shared" si="8"/>
        <v>0</v>
      </c>
      <c r="AX55" s="35">
        <f t="shared" si="8"/>
        <v>0</v>
      </c>
      <c r="AY55" s="35">
        <f t="shared" si="8"/>
        <v>0</v>
      </c>
      <c r="AZ55" s="35">
        <f t="shared" si="8"/>
        <v>0</v>
      </c>
      <c r="BA55" s="35">
        <f t="shared" si="8"/>
        <v>0</v>
      </c>
      <c r="BB55" s="35">
        <f t="shared" si="8"/>
        <v>0</v>
      </c>
      <c r="BC55" s="35">
        <f t="shared" si="8"/>
        <v>0</v>
      </c>
    </row>
    <row r="56" spans="1:55" s="12" customFormat="1" x14ac:dyDescent="0.25">
      <c r="A56" s="37">
        <v>1</v>
      </c>
      <c r="B56" s="38" t="s">
        <v>11</v>
      </c>
      <c r="C56" s="39">
        <f>C57+C58</f>
        <v>658</v>
      </c>
      <c r="D56" s="39">
        <f t="shared" ref="D56:BC56" si="9">D57+D58</f>
        <v>658</v>
      </c>
      <c r="E56" s="39">
        <f t="shared" si="9"/>
        <v>0</v>
      </c>
      <c r="F56" s="40">
        <f t="shared" si="9"/>
        <v>658</v>
      </c>
      <c r="G56" s="40">
        <f t="shared" si="9"/>
        <v>0</v>
      </c>
      <c r="H56" s="62">
        <f t="shared" si="9"/>
        <v>236</v>
      </c>
      <c r="I56" s="39">
        <f t="shared" si="9"/>
        <v>0</v>
      </c>
      <c r="J56" s="40">
        <f t="shared" si="9"/>
        <v>0</v>
      </c>
      <c r="K56" s="40">
        <f t="shared" si="9"/>
        <v>0</v>
      </c>
      <c r="L56" s="40">
        <f t="shared" si="9"/>
        <v>0</v>
      </c>
      <c r="M56" s="40">
        <f t="shared" si="9"/>
        <v>0</v>
      </c>
      <c r="N56" s="40">
        <f t="shared" si="9"/>
        <v>0</v>
      </c>
      <c r="O56" s="40">
        <f t="shared" si="9"/>
        <v>422</v>
      </c>
      <c r="P56" s="40">
        <f t="shared" si="9"/>
        <v>0</v>
      </c>
      <c r="Q56" s="40">
        <f t="shared" si="9"/>
        <v>0</v>
      </c>
      <c r="R56" s="40">
        <f t="shared" si="9"/>
        <v>0</v>
      </c>
      <c r="S56" s="40">
        <f t="shared" si="9"/>
        <v>0</v>
      </c>
      <c r="T56" s="40">
        <f t="shared" si="9"/>
        <v>0</v>
      </c>
      <c r="U56" s="40">
        <f t="shared" si="9"/>
        <v>0</v>
      </c>
      <c r="V56" s="40">
        <f t="shared" si="9"/>
        <v>0</v>
      </c>
      <c r="W56" s="40">
        <f t="shared" si="9"/>
        <v>0</v>
      </c>
      <c r="X56" s="40">
        <f t="shared" si="9"/>
        <v>0</v>
      </c>
      <c r="Y56" s="39">
        <f t="shared" si="9"/>
        <v>0</v>
      </c>
      <c r="Z56" s="39">
        <f t="shared" si="9"/>
        <v>0</v>
      </c>
      <c r="AA56" s="39">
        <f t="shared" si="9"/>
        <v>0</v>
      </c>
      <c r="AB56" s="39">
        <f t="shared" si="9"/>
        <v>0</v>
      </c>
      <c r="AC56" s="39">
        <f t="shared" si="9"/>
        <v>0</v>
      </c>
      <c r="AD56" s="39">
        <f t="shared" si="9"/>
        <v>0</v>
      </c>
      <c r="AE56" s="39">
        <f t="shared" si="9"/>
        <v>0</v>
      </c>
      <c r="AF56" s="39">
        <f t="shared" si="9"/>
        <v>0</v>
      </c>
      <c r="AG56" s="39">
        <f t="shared" si="9"/>
        <v>0</v>
      </c>
      <c r="AH56" s="39">
        <f t="shared" si="9"/>
        <v>0</v>
      </c>
      <c r="AI56" s="39">
        <f t="shared" si="9"/>
        <v>0</v>
      </c>
      <c r="AJ56" s="39">
        <f t="shared" si="9"/>
        <v>0</v>
      </c>
      <c r="AK56" s="39">
        <f t="shared" si="9"/>
        <v>0</v>
      </c>
      <c r="AL56" s="39">
        <f t="shared" si="9"/>
        <v>0</v>
      </c>
      <c r="AM56" s="39">
        <f t="shared" si="9"/>
        <v>0</v>
      </c>
      <c r="AN56" s="39">
        <f t="shared" si="9"/>
        <v>0</v>
      </c>
      <c r="AO56" s="39">
        <f t="shared" si="9"/>
        <v>0</v>
      </c>
      <c r="AP56" s="39">
        <f t="shared" si="9"/>
        <v>0</v>
      </c>
      <c r="AQ56" s="39">
        <f t="shared" si="9"/>
        <v>0</v>
      </c>
      <c r="AR56" s="39">
        <f t="shared" si="9"/>
        <v>0</v>
      </c>
      <c r="AS56" s="39">
        <f t="shared" si="9"/>
        <v>0</v>
      </c>
      <c r="AT56" s="39">
        <f t="shared" si="9"/>
        <v>0</v>
      </c>
      <c r="AU56" s="39">
        <f t="shared" si="9"/>
        <v>0</v>
      </c>
      <c r="AV56" s="39">
        <f t="shared" si="9"/>
        <v>0</v>
      </c>
      <c r="AW56" s="39">
        <f t="shared" si="9"/>
        <v>0</v>
      </c>
      <c r="AX56" s="39">
        <f t="shared" si="9"/>
        <v>0</v>
      </c>
      <c r="AY56" s="39">
        <f t="shared" si="9"/>
        <v>0</v>
      </c>
      <c r="AZ56" s="39">
        <f t="shared" si="9"/>
        <v>0</v>
      </c>
      <c r="BA56" s="39">
        <f t="shared" si="9"/>
        <v>0</v>
      </c>
      <c r="BB56" s="39">
        <f t="shared" si="9"/>
        <v>0</v>
      </c>
      <c r="BC56" s="39">
        <f t="shared" si="9"/>
        <v>0</v>
      </c>
    </row>
    <row r="57" spans="1:55" x14ac:dyDescent="0.25">
      <c r="A57" s="14"/>
      <c r="B57" s="41" t="s">
        <v>567</v>
      </c>
      <c r="C57" s="63">
        <f>D57</f>
        <v>355</v>
      </c>
      <c r="D57" s="63">
        <f>SUM(G57:BC57)</f>
        <v>355</v>
      </c>
      <c r="E57" s="54"/>
      <c r="F57" s="43">
        <f>D57</f>
        <v>355</v>
      </c>
      <c r="G57" s="43">
        <f>G11</f>
        <v>0</v>
      </c>
      <c r="H57" s="64">
        <f t="shared" ref="H57:BC58" si="10">H11</f>
        <v>151</v>
      </c>
      <c r="I57" s="42">
        <f t="shared" si="10"/>
        <v>0</v>
      </c>
      <c r="J57" s="43">
        <f t="shared" si="10"/>
        <v>0</v>
      </c>
      <c r="K57" s="43">
        <f t="shared" si="10"/>
        <v>0</v>
      </c>
      <c r="L57" s="43">
        <f t="shared" si="10"/>
        <v>0</v>
      </c>
      <c r="M57" s="43">
        <f t="shared" si="10"/>
        <v>0</v>
      </c>
      <c r="N57" s="43">
        <f t="shared" si="10"/>
        <v>0</v>
      </c>
      <c r="O57" s="43">
        <f t="shared" si="10"/>
        <v>204</v>
      </c>
      <c r="P57" s="43">
        <f t="shared" si="10"/>
        <v>0</v>
      </c>
      <c r="Q57" s="43">
        <f t="shared" si="10"/>
        <v>0</v>
      </c>
      <c r="R57" s="43">
        <f t="shared" si="10"/>
        <v>0</v>
      </c>
      <c r="S57" s="43">
        <f t="shared" si="10"/>
        <v>0</v>
      </c>
      <c r="T57" s="43">
        <f t="shared" si="10"/>
        <v>0</v>
      </c>
      <c r="U57" s="43">
        <f t="shared" si="10"/>
        <v>0</v>
      </c>
      <c r="V57" s="43">
        <f t="shared" si="10"/>
        <v>0</v>
      </c>
      <c r="W57" s="43">
        <f t="shared" si="10"/>
        <v>0</v>
      </c>
      <c r="X57" s="43">
        <f t="shared" si="10"/>
        <v>0</v>
      </c>
      <c r="Y57" s="42">
        <f t="shared" si="10"/>
        <v>0</v>
      </c>
      <c r="Z57" s="42">
        <f t="shared" si="10"/>
        <v>0</v>
      </c>
      <c r="AA57" s="42">
        <f t="shared" si="10"/>
        <v>0</v>
      </c>
      <c r="AB57" s="42">
        <f t="shared" si="10"/>
        <v>0</v>
      </c>
      <c r="AC57" s="42">
        <f t="shared" si="10"/>
        <v>0</v>
      </c>
      <c r="AD57" s="42">
        <f t="shared" si="10"/>
        <v>0</v>
      </c>
      <c r="AE57" s="42">
        <f t="shared" si="10"/>
        <v>0</v>
      </c>
      <c r="AF57" s="42">
        <f t="shared" si="10"/>
        <v>0</v>
      </c>
      <c r="AG57" s="42">
        <f t="shared" si="10"/>
        <v>0</v>
      </c>
      <c r="AH57" s="42">
        <f t="shared" si="10"/>
        <v>0</v>
      </c>
      <c r="AI57" s="42">
        <f t="shared" si="10"/>
        <v>0</v>
      </c>
      <c r="AJ57" s="42">
        <f t="shared" si="10"/>
        <v>0</v>
      </c>
      <c r="AK57" s="42">
        <f t="shared" si="10"/>
        <v>0</v>
      </c>
      <c r="AL57" s="42">
        <f t="shared" si="10"/>
        <v>0</v>
      </c>
      <c r="AM57" s="42">
        <f t="shared" si="10"/>
        <v>0</v>
      </c>
      <c r="AN57" s="42">
        <f t="shared" si="10"/>
        <v>0</v>
      </c>
      <c r="AO57" s="42">
        <f t="shared" si="10"/>
        <v>0</v>
      </c>
      <c r="AP57" s="42">
        <f t="shared" si="10"/>
        <v>0</v>
      </c>
      <c r="AQ57" s="42">
        <f t="shared" si="10"/>
        <v>0</v>
      </c>
      <c r="AR57" s="42">
        <f t="shared" si="10"/>
        <v>0</v>
      </c>
      <c r="AS57" s="42">
        <f t="shared" si="10"/>
        <v>0</v>
      </c>
      <c r="AT57" s="42">
        <f t="shared" si="10"/>
        <v>0</v>
      </c>
      <c r="AU57" s="42">
        <f t="shared" si="10"/>
        <v>0</v>
      </c>
      <c r="AV57" s="42">
        <f t="shared" si="10"/>
        <v>0</v>
      </c>
      <c r="AW57" s="42">
        <f t="shared" si="10"/>
        <v>0</v>
      </c>
      <c r="AX57" s="42">
        <f t="shared" si="10"/>
        <v>0</v>
      </c>
      <c r="AY57" s="42">
        <f t="shared" si="10"/>
        <v>0</v>
      </c>
      <c r="AZ57" s="42">
        <f t="shared" si="10"/>
        <v>0</v>
      </c>
      <c r="BA57" s="42">
        <f t="shared" si="10"/>
        <v>0</v>
      </c>
      <c r="BB57" s="42">
        <f t="shared" si="10"/>
        <v>0</v>
      </c>
      <c r="BC57" s="42">
        <f t="shared" si="10"/>
        <v>0</v>
      </c>
    </row>
    <row r="58" spans="1:55" x14ac:dyDescent="0.25">
      <c r="A58" s="14"/>
      <c r="B58" s="41" t="s">
        <v>568</v>
      </c>
      <c r="C58" s="63">
        <f>D58</f>
        <v>303</v>
      </c>
      <c r="D58" s="63">
        <f>SUM(G58:BC58)</f>
        <v>303</v>
      </c>
      <c r="E58" s="54"/>
      <c r="F58" s="43">
        <f>D58</f>
        <v>303</v>
      </c>
      <c r="G58" s="43">
        <f>G12</f>
        <v>0</v>
      </c>
      <c r="H58" s="64">
        <f t="shared" si="10"/>
        <v>85</v>
      </c>
      <c r="I58" s="42">
        <f t="shared" si="10"/>
        <v>0</v>
      </c>
      <c r="J58" s="43">
        <f t="shared" si="10"/>
        <v>0</v>
      </c>
      <c r="K58" s="43">
        <f t="shared" si="10"/>
        <v>0</v>
      </c>
      <c r="L58" s="43">
        <f t="shared" si="10"/>
        <v>0</v>
      </c>
      <c r="M58" s="43">
        <f t="shared" si="10"/>
        <v>0</v>
      </c>
      <c r="N58" s="43">
        <f t="shared" si="10"/>
        <v>0</v>
      </c>
      <c r="O58" s="43">
        <f t="shared" si="10"/>
        <v>218</v>
      </c>
      <c r="P58" s="43">
        <f t="shared" si="10"/>
        <v>0</v>
      </c>
      <c r="Q58" s="43">
        <f t="shared" si="10"/>
        <v>0</v>
      </c>
      <c r="R58" s="43">
        <f t="shared" si="10"/>
        <v>0</v>
      </c>
      <c r="S58" s="43">
        <f t="shared" si="10"/>
        <v>0</v>
      </c>
      <c r="T58" s="43">
        <f t="shared" si="10"/>
        <v>0</v>
      </c>
      <c r="U58" s="43">
        <f t="shared" si="10"/>
        <v>0</v>
      </c>
      <c r="V58" s="43">
        <f t="shared" si="10"/>
        <v>0</v>
      </c>
      <c r="W58" s="43">
        <f t="shared" si="10"/>
        <v>0</v>
      </c>
      <c r="X58" s="43">
        <f t="shared" si="10"/>
        <v>0</v>
      </c>
      <c r="Y58" s="42">
        <f t="shared" si="10"/>
        <v>0</v>
      </c>
      <c r="Z58" s="42">
        <f t="shared" si="10"/>
        <v>0</v>
      </c>
      <c r="AA58" s="42">
        <f t="shared" si="10"/>
        <v>0</v>
      </c>
      <c r="AB58" s="42">
        <f t="shared" si="10"/>
        <v>0</v>
      </c>
      <c r="AC58" s="42">
        <f t="shared" si="10"/>
        <v>0</v>
      </c>
      <c r="AD58" s="42">
        <f t="shared" si="10"/>
        <v>0</v>
      </c>
      <c r="AE58" s="42">
        <f t="shared" si="10"/>
        <v>0</v>
      </c>
      <c r="AF58" s="42">
        <f t="shared" si="10"/>
        <v>0</v>
      </c>
      <c r="AG58" s="42">
        <f t="shared" si="10"/>
        <v>0</v>
      </c>
      <c r="AH58" s="42">
        <f t="shared" si="10"/>
        <v>0</v>
      </c>
      <c r="AI58" s="42">
        <f t="shared" si="10"/>
        <v>0</v>
      </c>
      <c r="AJ58" s="42">
        <f t="shared" si="10"/>
        <v>0</v>
      </c>
      <c r="AK58" s="42">
        <f t="shared" si="10"/>
        <v>0</v>
      </c>
      <c r="AL58" s="42">
        <f t="shared" si="10"/>
        <v>0</v>
      </c>
      <c r="AM58" s="42">
        <f t="shared" si="10"/>
        <v>0</v>
      </c>
      <c r="AN58" s="42">
        <f t="shared" si="10"/>
        <v>0</v>
      </c>
      <c r="AO58" s="42">
        <f t="shared" si="10"/>
        <v>0</v>
      </c>
      <c r="AP58" s="42">
        <f t="shared" si="10"/>
        <v>0</v>
      </c>
      <c r="AQ58" s="42">
        <f t="shared" si="10"/>
        <v>0</v>
      </c>
      <c r="AR58" s="42">
        <f t="shared" si="10"/>
        <v>0</v>
      </c>
      <c r="AS58" s="42">
        <f t="shared" si="10"/>
        <v>0</v>
      </c>
      <c r="AT58" s="42">
        <f t="shared" si="10"/>
        <v>0</v>
      </c>
      <c r="AU58" s="42">
        <f t="shared" si="10"/>
        <v>0</v>
      </c>
      <c r="AV58" s="42">
        <f t="shared" si="10"/>
        <v>0</v>
      </c>
      <c r="AW58" s="42">
        <f t="shared" si="10"/>
        <v>0</v>
      </c>
      <c r="AX58" s="42">
        <f t="shared" si="10"/>
        <v>0</v>
      </c>
      <c r="AY58" s="42">
        <f t="shared" si="10"/>
        <v>0</v>
      </c>
      <c r="AZ58" s="42">
        <f t="shared" si="10"/>
        <v>0</v>
      </c>
      <c r="BA58" s="42">
        <f t="shared" si="10"/>
        <v>0</v>
      </c>
      <c r="BB58" s="42">
        <f t="shared" si="10"/>
        <v>0</v>
      </c>
      <c r="BC58" s="42">
        <f t="shared" si="10"/>
        <v>0</v>
      </c>
    </row>
    <row r="59" spans="1:55" s="12" customFormat="1" x14ac:dyDescent="0.25">
      <c r="A59" s="37">
        <v>2</v>
      </c>
      <c r="B59" s="38" t="s">
        <v>12</v>
      </c>
      <c r="C59" s="39">
        <f t="shared" ref="C59:BC59" si="11">SUM(C60:C65)</f>
        <v>1161</v>
      </c>
      <c r="D59" s="39">
        <f t="shared" si="11"/>
        <v>1161</v>
      </c>
      <c r="E59" s="39">
        <f t="shared" si="11"/>
        <v>0</v>
      </c>
      <c r="F59" s="40">
        <f t="shared" si="11"/>
        <v>1161</v>
      </c>
      <c r="G59" s="40">
        <f t="shared" si="11"/>
        <v>1</v>
      </c>
      <c r="H59" s="62">
        <f t="shared" si="11"/>
        <v>538</v>
      </c>
      <c r="I59" s="39">
        <f t="shared" si="11"/>
        <v>0</v>
      </c>
      <c r="J59" s="40">
        <f t="shared" si="11"/>
        <v>0</v>
      </c>
      <c r="K59" s="40">
        <f t="shared" si="11"/>
        <v>0</v>
      </c>
      <c r="L59" s="40">
        <f t="shared" si="11"/>
        <v>60</v>
      </c>
      <c r="M59" s="40">
        <f t="shared" si="11"/>
        <v>0</v>
      </c>
      <c r="N59" s="40">
        <f t="shared" si="11"/>
        <v>0</v>
      </c>
      <c r="O59" s="40">
        <f t="shared" si="11"/>
        <v>552</v>
      </c>
      <c r="P59" s="40">
        <f t="shared" si="11"/>
        <v>10</v>
      </c>
      <c r="Q59" s="40">
        <f t="shared" si="11"/>
        <v>0</v>
      </c>
      <c r="R59" s="40">
        <f t="shared" si="11"/>
        <v>0</v>
      </c>
      <c r="S59" s="40">
        <f t="shared" si="11"/>
        <v>0</v>
      </c>
      <c r="T59" s="40">
        <f t="shared" si="11"/>
        <v>0</v>
      </c>
      <c r="U59" s="40">
        <f t="shared" si="11"/>
        <v>0</v>
      </c>
      <c r="V59" s="40">
        <f t="shared" si="11"/>
        <v>0</v>
      </c>
      <c r="W59" s="40">
        <f t="shared" si="11"/>
        <v>0</v>
      </c>
      <c r="X59" s="40">
        <f t="shared" si="11"/>
        <v>0</v>
      </c>
      <c r="Y59" s="39">
        <f t="shared" si="11"/>
        <v>0</v>
      </c>
      <c r="Z59" s="39">
        <f t="shared" si="11"/>
        <v>0</v>
      </c>
      <c r="AA59" s="39">
        <f t="shared" si="11"/>
        <v>0</v>
      </c>
      <c r="AB59" s="39">
        <f t="shared" si="11"/>
        <v>0</v>
      </c>
      <c r="AC59" s="39">
        <f t="shared" si="11"/>
        <v>0</v>
      </c>
      <c r="AD59" s="39">
        <f t="shared" si="11"/>
        <v>0</v>
      </c>
      <c r="AE59" s="39">
        <f t="shared" si="11"/>
        <v>0</v>
      </c>
      <c r="AF59" s="39">
        <f t="shared" si="11"/>
        <v>0</v>
      </c>
      <c r="AG59" s="39">
        <f t="shared" si="11"/>
        <v>0</v>
      </c>
      <c r="AH59" s="39">
        <f t="shared" si="11"/>
        <v>0</v>
      </c>
      <c r="AI59" s="39">
        <f t="shared" si="11"/>
        <v>0</v>
      </c>
      <c r="AJ59" s="39">
        <f t="shared" si="11"/>
        <v>0</v>
      </c>
      <c r="AK59" s="39">
        <f t="shared" si="11"/>
        <v>0</v>
      </c>
      <c r="AL59" s="39">
        <f t="shared" si="11"/>
        <v>0</v>
      </c>
      <c r="AM59" s="39">
        <f t="shared" si="11"/>
        <v>0</v>
      </c>
      <c r="AN59" s="39">
        <f t="shared" si="11"/>
        <v>0</v>
      </c>
      <c r="AO59" s="39">
        <f t="shared" si="11"/>
        <v>0</v>
      </c>
      <c r="AP59" s="39">
        <f t="shared" si="11"/>
        <v>0</v>
      </c>
      <c r="AQ59" s="39">
        <f t="shared" si="11"/>
        <v>0</v>
      </c>
      <c r="AR59" s="39">
        <f t="shared" si="11"/>
        <v>0</v>
      </c>
      <c r="AS59" s="39">
        <f t="shared" si="11"/>
        <v>0</v>
      </c>
      <c r="AT59" s="39">
        <f t="shared" si="11"/>
        <v>0</v>
      </c>
      <c r="AU59" s="39">
        <f t="shared" si="11"/>
        <v>0</v>
      </c>
      <c r="AV59" s="39">
        <f t="shared" si="11"/>
        <v>0</v>
      </c>
      <c r="AW59" s="39">
        <f t="shared" si="11"/>
        <v>0</v>
      </c>
      <c r="AX59" s="39">
        <f t="shared" si="11"/>
        <v>0</v>
      </c>
      <c r="AY59" s="39">
        <f t="shared" si="11"/>
        <v>0</v>
      </c>
      <c r="AZ59" s="39">
        <f t="shared" si="11"/>
        <v>0</v>
      </c>
      <c r="BA59" s="39">
        <f t="shared" si="11"/>
        <v>0</v>
      </c>
      <c r="BB59" s="39">
        <f t="shared" si="11"/>
        <v>0</v>
      </c>
      <c r="BC59" s="39">
        <f t="shared" si="11"/>
        <v>0</v>
      </c>
    </row>
    <row r="60" spans="1:55" ht="16.5" x14ac:dyDescent="0.25">
      <c r="A60" s="65"/>
      <c r="B60" s="41" t="s">
        <v>569</v>
      </c>
      <c r="C60" s="66">
        <f t="shared" ref="C60:C65" si="12">D60</f>
        <v>105</v>
      </c>
      <c r="D60" s="66">
        <f t="shared" ref="D60:D65" si="13">SUM(G60:BC60)</f>
        <v>105</v>
      </c>
      <c r="E60" s="54"/>
      <c r="F60" s="43">
        <f t="shared" ref="F60:F65" si="14">D60</f>
        <v>105</v>
      </c>
      <c r="G60" s="43">
        <v>1</v>
      </c>
      <c r="H60" s="64">
        <v>35</v>
      </c>
      <c r="I60" s="54"/>
      <c r="J60" s="43"/>
      <c r="K60" s="43"/>
      <c r="L60" s="43"/>
      <c r="M60" s="43"/>
      <c r="N60" s="43"/>
      <c r="O60" s="43">
        <v>69</v>
      </c>
      <c r="P60" s="43"/>
      <c r="Q60" s="43"/>
      <c r="R60" s="43"/>
      <c r="S60" s="43"/>
      <c r="T60" s="43"/>
      <c r="U60" s="43"/>
      <c r="V60" s="43"/>
      <c r="W60" s="43"/>
      <c r="X60" s="43"/>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row>
    <row r="61" spans="1:55" ht="16.5" x14ac:dyDescent="0.25">
      <c r="A61" s="65"/>
      <c r="B61" s="41" t="s">
        <v>570</v>
      </c>
      <c r="C61" s="66">
        <f t="shared" si="12"/>
        <v>854</v>
      </c>
      <c r="D61" s="66">
        <f t="shared" si="13"/>
        <v>854</v>
      </c>
      <c r="E61" s="54"/>
      <c r="F61" s="43">
        <f t="shared" si="14"/>
        <v>854</v>
      </c>
      <c r="G61" s="43"/>
      <c r="H61" s="64">
        <v>333</v>
      </c>
      <c r="I61" s="54"/>
      <c r="J61" s="43"/>
      <c r="K61" s="43"/>
      <c r="L61" s="43">
        <v>38</v>
      </c>
      <c r="M61" s="43"/>
      <c r="N61" s="43"/>
      <c r="O61" s="43">
        <v>483</v>
      </c>
      <c r="P61" s="43"/>
      <c r="Q61" s="43"/>
      <c r="R61" s="43"/>
      <c r="S61" s="43"/>
      <c r="T61" s="43"/>
      <c r="U61" s="43"/>
      <c r="V61" s="43"/>
      <c r="W61" s="43"/>
      <c r="X61" s="43"/>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row>
    <row r="62" spans="1:55" ht="16.5" x14ac:dyDescent="0.25">
      <c r="A62" s="65"/>
      <c r="B62" s="41" t="s">
        <v>571</v>
      </c>
      <c r="C62" s="63">
        <f t="shared" si="12"/>
        <v>162</v>
      </c>
      <c r="D62" s="63">
        <f t="shared" si="13"/>
        <v>162</v>
      </c>
      <c r="E62" s="54"/>
      <c r="F62" s="43">
        <f t="shared" si="14"/>
        <v>162</v>
      </c>
      <c r="G62" s="43"/>
      <c r="H62" s="64">
        <v>162</v>
      </c>
      <c r="I62" s="54"/>
      <c r="J62" s="43"/>
      <c r="K62" s="43"/>
      <c r="L62" s="43"/>
      <c r="M62" s="43"/>
      <c r="N62" s="43"/>
      <c r="O62" s="43"/>
      <c r="P62" s="43"/>
      <c r="Q62" s="43"/>
      <c r="R62" s="43"/>
      <c r="S62" s="43"/>
      <c r="T62" s="43"/>
      <c r="U62" s="43"/>
      <c r="V62" s="43"/>
      <c r="W62" s="43"/>
      <c r="X62" s="43"/>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row>
    <row r="63" spans="1:55" ht="31.5" x14ac:dyDescent="0.25">
      <c r="A63" s="65"/>
      <c r="B63" s="41" t="s">
        <v>572</v>
      </c>
      <c r="C63" s="63">
        <f t="shared" si="12"/>
        <v>27</v>
      </c>
      <c r="D63" s="63">
        <f t="shared" si="13"/>
        <v>27</v>
      </c>
      <c r="E63" s="54"/>
      <c r="F63" s="43">
        <f t="shared" si="14"/>
        <v>27</v>
      </c>
      <c r="G63" s="43">
        <v>0</v>
      </c>
      <c r="H63" s="64">
        <v>8</v>
      </c>
      <c r="I63" s="54"/>
      <c r="J63" s="43"/>
      <c r="K63" s="43"/>
      <c r="L63" s="43">
        <v>19</v>
      </c>
      <c r="M63" s="43"/>
      <c r="N63" s="43"/>
      <c r="O63" s="43"/>
      <c r="P63" s="43"/>
      <c r="Q63" s="43"/>
      <c r="R63" s="43"/>
      <c r="S63" s="43"/>
      <c r="T63" s="43"/>
      <c r="U63" s="43"/>
      <c r="V63" s="43"/>
      <c r="W63" s="43"/>
      <c r="X63" s="43"/>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row>
    <row r="64" spans="1:55" ht="31.5" x14ac:dyDescent="0.25">
      <c r="A64" s="65"/>
      <c r="B64" s="41" t="s">
        <v>573</v>
      </c>
      <c r="C64" s="67">
        <f t="shared" si="12"/>
        <v>0</v>
      </c>
      <c r="D64" s="42">
        <f t="shared" si="13"/>
        <v>0</v>
      </c>
      <c r="E64" s="54"/>
      <c r="F64" s="42">
        <f t="shared" si="14"/>
        <v>0</v>
      </c>
      <c r="G64" s="42"/>
      <c r="H64" s="54"/>
      <c r="I64" s="54"/>
      <c r="J64" s="43"/>
      <c r="K64" s="43"/>
      <c r="L64" s="43"/>
      <c r="M64" s="43"/>
      <c r="N64" s="43"/>
      <c r="O64" s="43"/>
      <c r="P64" s="43"/>
      <c r="Q64" s="43"/>
      <c r="R64" s="43"/>
      <c r="S64" s="43"/>
      <c r="T64" s="43"/>
      <c r="U64" s="43"/>
      <c r="V64" s="43"/>
      <c r="W64" s="43"/>
      <c r="X64" s="43"/>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row>
    <row r="65" spans="1:55" ht="16.5" x14ac:dyDescent="0.25">
      <c r="A65" s="65"/>
      <c r="B65" s="41" t="s">
        <v>574</v>
      </c>
      <c r="C65" s="67">
        <f t="shared" si="12"/>
        <v>13</v>
      </c>
      <c r="D65" s="42">
        <f t="shared" si="13"/>
        <v>13</v>
      </c>
      <c r="E65" s="54"/>
      <c r="F65" s="42">
        <f t="shared" si="14"/>
        <v>13</v>
      </c>
      <c r="G65" s="42"/>
      <c r="H65" s="54"/>
      <c r="I65" s="54"/>
      <c r="J65" s="43"/>
      <c r="K65" s="43"/>
      <c r="L65" s="43">
        <v>3</v>
      </c>
      <c r="M65" s="43"/>
      <c r="N65" s="43"/>
      <c r="O65" s="43"/>
      <c r="P65" s="43">
        <v>10</v>
      </c>
      <c r="Q65" s="43"/>
      <c r="R65" s="43"/>
      <c r="S65" s="43"/>
      <c r="T65" s="43"/>
      <c r="U65" s="43"/>
      <c r="V65" s="43"/>
      <c r="W65" s="43"/>
      <c r="X65" s="43"/>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row>
    <row r="66" spans="1:55" s="17" customFormat="1" x14ac:dyDescent="0.25">
      <c r="A66" s="13" t="s">
        <v>55</v>
      </c>
      <c r="B66" s="33" t="s">
        <v>56</v>
      </c>
      <c r="C66" s="35">
        <f t="shared" ref="C66:AH66" si="15">C67+C105+C136</f>
        <v>791160.08574510005</v>
      </c>
      <c r="D66" s="35">
        <f t="shared" si="15"/>
        <v>791160.08574510005</v>
      </c>
      <c r="E66" s="35">
        <f t="shared" si="15"/>
        <v>0</v>
      </c>
      <c r="F66" s="35">
        <f t="shared" si="15"/>
        <v>788342.08574510005</v>
      </c>
      <c r="G66" s="35">
        <f t="shared" si="15"/>
        <v>74592.560335999995</v>
      </c>
      <c r="H66" s="35">
        <f t="shared" si="15"/>
        <v>5215.4779319999998</v>
      </c>
      <c r="I66" s="35">
        <f t="shared" si="15"/>
        <v>19153.276415</v>
      </c>
      <c r="J66" s="36">
        <f t="shared" si="15"/>
        <v>8630.995793</v>
      </c>
      <c r="K66" s="36">
        <f t="shared" si="15"/>
        <v>16255.273956999999</v>
      </c>
      <c r="L66" s="35">
        <f t="shared" si="15"/>
        <v>10286.092466</v>
      </c>
      <c r="M66" s="35">
        <f t="shared" si="15"/>
        <v>8647.79241</v>
      </c>
      <c r="N66" s="35">
        <f t="shared" si="15"/>
        <v>5986.9923319999998</v>
      </c>
      <c r="O66" s="35">
        <f t="shared" si="15"/>
        <v>5736.5098260000004</v>
      </c>
      <c r="P66" s="35">
        <f t="shared" si="15"/>
        <v>10527.735777</v>
      </c>
      <c r="Q66" s="35">
        <f t="shared" si="15"/>
        <v>578.08030599999995</v>
      </c>
      <c r="R66" s="35">
        <f t="shared" si="15"/>
        <v>667.93140000000005</v>
      </c>
      <c r="S66" s="35">
        <f t="shared" si="15"/>
        <v>22783.216973999999</v>
      </c>
      <c r="T66" s="35">
        <f t="shared" si="15"/>
        <v>23595.494671</v>
      </c>
      <c r="U66" s="35">
        <f t="shared" si="15"/>
        <v>13942.427545999999</v>
      </c>
      <c r="V66" s="35">
        <f t="shared" si="15"/>
        <v>19743.723561999999</v>
      </c>
      <c r="W66" s="35">
        <f t="shared" si="15"/>
        <v>20919.266517</v>
      </c>
      <c r="X66" s="35">
        <f t="shared" si="15"/>
        <v>9408.8625690000008</v>
      </c>
      <c r="Y66" s="35">
        <f t="shared" si="15"/>
        <v>6487.3729999999996</v>
      </c>
      <c r="Z66" s="35">
        <f t="shared" si="15"/>
        <v>19514.917383</v>
      </c>
      <c r="AA66" s="35">
        <f t="shared" si="15"/>
        <v>1400</v>
      </c>
      <c r="AB66" s="35">
        <f t="shared" si="15"/>
        <v>4000</v>
      </c>
      <c r="AC66" s="35">
        <f t="shared" si="15"/>
        <v>7884.8109999999997</v>
      </c>
      <c r="AD66" s="35">
        <f t="shared" si="15"/>
        <v>14732</v>
      </c>
      <c r="AE66" s="35">
        <f t="shared" si="15"/>
        <v>14514.847</v>
      </c>
      <c r="AF66" s="35">
        <f t="shared" si="15"/>
        <v>6358.6794460000001</v>
      </c>
      <c r="AG66" s="35">
        <f t="shared" si="15"/>
        <v>4387</v>
      </c>
      <c r="AH66" s="35">
        <f t="shared" si="15"/>
        <v>3423.6819999999998</v>
      </c>
      <c r="AI66" s="35">
        <f t="shared" ref="AI66:BC66" si="16">AI67+AI105+AI136</f>
        <v>3803</v>
      </c>
      <c r="AJ66" s="35">
        <f t="shared" si="16"/>
        <v>27581.306059999999</v>
      </c>
      <c r="AK66" s="35">
        <f t="shared" si="16"/>
        <v>19119.508919999997</v>
      </c>
      <c r="AL66" s="35">
        <f t="shared" si="16"/>
        <v>29676.775999999998</v>
      </c>
      <c r="AM66" s="35">
        <f t="shared" si="16"/>
        <v>24291.500999999997</v>
      </c>
      <c r="AN66" s="35">
        <f t="shared" si="16"/>
        <v>27300.675925</v>
      </c>
      <c r="AO66" s="35">
        <f t="shared" si="16"/>
        <v>25026.764500000001</v>
      </c>
      <c r="AP66" s="35">
        <f t="shared" si="16"/>
        <v>27842.254332100001</v>
      </c>
      <c r="AQ66" s="35">
        <f t="shared" si="16"/>
        <v>63228.150020000001</v>
      </c>
      <c r="AR66" s="35">
        <f t="shared" si="16"/>
        <v>29411.022000000001</v>
      </c>
      <c r="AS66" s="35">
        <f t="shared" si="16"/>
        <v>19889.409499999998</v>
      </c>
      <c r="AT66" s="35">
        <f t="shared" si="16"/>
        <v>16861.126</v>
      </c>
      <c r="AU66" s="35">
        <f t="shared" si="16"/>
        <v>21703.863000000001</v>
      </c>
      <c r="AV66" s="35">
        <f t="shared" si="16"/>
        <v>16705.72</v>
      </c>
      <c r="AW66" s="35">
        <f t="shared" si="16"/>
        <v>13379.890600000001</v>
      </c>
      <c r="AX66" s="35">
        <f t="shared" si="16"/>
        <v>13650.041440000001</v>
      </c>
      <c r="AY66" s="35">
        <f t="shared" si="16"/>
        <v>4433.3011619999997</v>
      </c>
      <c r="AZ66" s="35">
        <f t="shared" si="16"/>
        <v>12439.009</v>
      </c>
      <c r="BA66" s="35">
        <f t="shared" si="16"/>
        <v>8521.4879999999994</v>
      </c>
      <c r="BB66" s="35">
        <f t="shared" si="16"/>
        <v>12039.596668</v>
      </c>
      <c r="BC66" s="35">
        <f t="shared" si="16"/>
        <v>14880.661</v>
      </c>
    </row>
    <row r="67" spans="1:55" s="17" customFormat="1" x14ac:dyDescent="0.25">
      <c r="A67" s="13" t="s">
        <v>9</v>
      </c>
      <c r="B67" s="33" t="s">
        <v>57</v>
      </c>
      <c r="C67" s="35">
        <f>C68+C71+C78+C81+C84+C87+C90+C93+C96+C102</f>
        <v>782407.08574510005</v>
      </c>
      <c r="D67" s="35">
        <f t="shared" ref="D67:BC67" si="17">D68+D71+D78+D81+D84+D87+D90+D93+D96+D102</f>
        <v>782407.08574510005</v>
      </c>
      <c r="E67" s="35">
        <f t="shared" si="17"/>
        <v>0</v>
      </c>
      <c r="F67" s="35">
        <f t="shared" si="17"/>
        <v>782407.08574510005</v>
      </c>
      <c r="G67" s="35">
        <f t="shared" si="17"/>
        <v>74592.560335999995</v>
      </c>
      <c r="H67" s="35">
        <f t="shared" si="17"/>
        <v>5215.4779319999998</v>
      </c>
      <c r="I67" s="35">
        <f t="shared" si="17"/>
        <v>13218.276415</v>
      </c>
      <c r="J67" s="35">
        <f t="shared" si="17"/>
        <v>8630.995793</v>
      </c>
      <c r="K67" s="35">
        <f t="shared" si="17"/>
        <v>14274.273956999999</v>
      </c>
      <c r="L67" s="35">
        <f t="shared" si="17"/>
        <v>10286.092466</v>
      </c>
      <c r="M67" s="35">
        <f t="shared" si="17"/>
        <v>8647.79241</v>
      </c>
      <c r="N67" s="35">
        <f t="shared" si="17"/>
        <v>5149.9923319999998</v>
      </c>
      <c r="O67" s="35">
        <f t="shared" si="17"/>
        <v>5736.5098260000004</v>
      </c>
      <c r="P67" s="35">
        <f t="shared" si="17"/>
        <v>10527.735777</v>
      </c>
      <c r="Q67" s="35">
        <f t="shared" si="17"/>
        <v>578.08030599999995</v>
      </c>
      <c r="R67" s="35">
        <f t="shared" si="17"/>
        <v>667.93140000000005</v>
      </c>
      <c r="S67" s="35">
        <f t="shared" si="17"/>
        <v>22783.216973999999</v>
      </c>
      <c r="T67" s="35">
        <f t="shared" si="17"/>
        <v>23595.494671</v>
      </c>
      <c r="U67" s="35">
        <f t="shared" si="17"/>
        <v>13942.427545999999</v>
      </c>
      <c r="V67" s="35">
        <f t="shared" si="17"/>
        <v>19743.723561999999</v>
      </c>
      <c r="W67" s="35">
        <f t="shared" si="17"/>
        <v>20919.266517</v>
      </c>
      <c r="X67" s="35">
        <f t="shared" si="17"/>
        <v>9408.8625690000008</v>
      </c>
      <c r="Y67" s="35">
        <f t="shared" si="17"/>
        <v>6487.3729999999996</v>
      </c>
      <c r="Z67" s="35">
        <f t="shared" si="17"/>
        <v>19514.917383</v>
      </c>
      <c r="AA67" s="35">
        <f t="shared" si="17"/>
        <v>1400</v>
      </c>
      <c r="AB67" s="35">
        <f t="shared" si="17"/>
        <v>4000</v>
      </c>
      <c r="AC67" s="35">
        <f t="shared" si="17"/>
        <v>7884.8109999999997</v>
      </c>
      <c r="AD67" s="35">
        <f t="shared" si="17"/>
        <v>14732</v>
      </c>
      <c r="AE67" s="35">
        <f t="shared" si="17"/>
        <v>14514.847</v>
      </c>
      <c r="AF67" s="35">
        <f t="shared" si="17"/>
        <v>6358.6794460000001</v>
      </c>
      <c r="AG67" s="35">
        <f t="shared" si="17"/>
        <v>4387</v>
      </c>
      <c r="AH67" s="35">
        <f t="shared" si="17"/>
        <v>3423.6819999999998</v>
      </c>
      <c r="AI67" s="35">
        <f t="shared" si="17"/>
        <v>3803</v>
      </c>
      <c r="AJ67" s="35">
        <f t="shared" si="17"/>
        <v>27581.306059999999</v>
      </c>
      <c r="AK67" s="35">
        <f t="shared" si="17"/>
        <v>19119.508919999997</v>
      </c>
      <c r="AL67" s="35">
        <f t="shared" si="17"/>
        <v>29676.775999999998</v>
      </c>
      <c r="AM67" s="35">
        <f t="shared" si="17"/>
        <v>24291.500999999997</v>
      </c>
      <c r="AN67" s="35">
        <f t="shared" si="17"/>
        <v>27300.675925</v>
      </c>
      <c r="AO67" s="35">
        <f t="shared" si="17"/>
        <v>25026.764500000001</v>
      </c>
      <c r="AP67" s="35">
        <f t="shared" si="17"/>
        <v>27842.254332100001</v>
      </c>
      <c r="AQ67" s="35">
        <f t="shared" si="17"/>
        <v>63228.150020000001</v>
      </c>
      <c r="AR67" s="35">
        <f t="shared" si="17"/>
        <v>29411.022000000001</v>
      </c>
      <c r="AS67" s="35">
        <f t="shared" si="17"/>
        <v>19889.409499999998</v>
      </c>
      <c r="AT67" s="35">
        <f t="shared" si="17"/>
        <v>16861.126</v>
      </c>
      <c r="AU67" s="35">
        <f t="shared" si="17"/>
        <v>21703.863000000001</v>
      </c>
      <c r="AV67" s="35">
        <f t="shared" si="17"/>
        <v>16705.72</v>
      </c>
      <c r="AW67" s="35">
        <f t="shared" si="17"/>
        <v>13379.890600000001</v>
      </c>
      <c r="AX67" s="35">
        <f t="shared" si="17"/>
        <v>13650.041440000001</v>
      </c>
      <c r="AY67" s="35">
        <f t="shared" si="17"/>
        <v>4433.3011619999997</v>
      </c>
      <c r="AZ67" s="35">
        <f t="shared" si="17"/>
        <v>12439.009</v>
      </c>
      <c r="BA67" s="35">
        <f t="shared" si="17"/>
        <v>8521.4879999999994</v>
      </c>
      <c r="BB67" s="35">
        <f t="shared" si="17"/>
        <v>12039.596668</v>
      </c>
      <c r="BC67" s="35">
        <f t="shared" si="17"/>
        <v>14880.661</v>
      </c>
    </row>
    <row r="68" spans="1:55" s="17" customFormat="1" x14ac:dyDescent="0.25">
      <c r="A68" s="13">
        <v>1</v>
      </c>
      <c r="B68" s="33" t="s">
        <v>15</v>
      </c>
      <c r="C68" s="35">
        <f>C69+C70</f>
        <v>93066.814397000009</v>
      </c>
      <c r="D68" s="35">
        <f>D69+D70</f>
        <v>93066.814397000009</v>
      </c>
      <c r="E68" s="35">
        <f>E69+E70</f>
        <v>0</v>
      </c>
      <c r="F68" s="35">
        <f>F69+F70</f>
        <v>93066.814397000009</v>
      </c>
      <c r="G68" s="35">
        <f>G69+G70</f>
        <v>42319.884460000001</v>
      </c>
      <c r="H68" s="35">
        <f t="shared" ref="H68:BC68" si="18">H69+H70</f>
        <v>4636.732</v>
      </c>
      <c r="I68" s="35">
        <f t="shared" si="18"/>
        <v>5676.1994169999998</v>
      </c>
      <c r="J68" s="35">
        <f t="shared" si="18"/>
        <v>6090.9909769999995</v>
      </c>
      <c r="K68" s="35">
        <f t="shared" si="18"/>
        <v>14131.923956999999</v>
      </c>
      <c r="L68" s="35">
        <f t="shared" si="18"/>
        <v>5497.0615310000003</v>
      </c>
      <c r="M68" s="35">
        <f t="shared" si="18"/>
        <v>4795.8777099999998</v>
      </c>
      <c r="N68" s="35">
        <f t="shared" si="18"/>
        <v>0</v>
      </c>
      <c r="O68" s="35">
        <f t="shared" si="18"/>
        <v>5006.6086260000002</v>
      </c>
      <c r="P68" s="35">
        <f t="shared" si="18"/>
        <v>3665.5240130000002</v>
      </c>
      <c r="Q68" s="35">
        <f t="shared" si="18"/>
        <v>578.08030599999995</v>
      </c>
      <c r="R68" s="35">
        <f t="shared" si="18"/>
        <v>667.93140000000005</v>
      </c>
      <c r="S68" s="36">
        <f t="shared" si="18"/>
        <v>0</v>
      </c>
      <c r="T68" s="36">
        <f t="shared" si="18"/>
        <v>0</v>
      </c>
      <c r="U68" s="36">
        <f t="shared" si="18"/>
        <v>0</v>
      </c>
      <c r="V68" s="36">
        <f t="shared" si="18"/>
        <v>0</v>
      </c>
      <c r="W68" s="36">
        <f t="shared" si="18"/>
        <v>0</v>
      </c>
      <c r="X68" s="36">
        <f t="shared" si="18"/>
        <v>0</v>
      </c>
      <c r="Y68" s="35">
        <f t="shared" si="18"/>
        <v>0</v>
      </c>
      <c r="Z68" s="35">
        <f t="shared" si="18"/>
        <v>0</v>
      </c>
      <c r="AA68" s="35">
        <f t="shared" si="18"/>
        <v>0</v>
      </c>
      <c r="AB68" s="35">
        <f t="shared" si="18"/>
        <v>0</v>
      </c>
      <c r="AC68" s="35">
        <f t="shared" si="18"/>
        <v>0</v>
      </c>
      <c r="AD68" s="35">
        <f t="shared" si="18"/>
        <v>0</v>
      </c>
      <c r="AE68" s="35">
        <f t="shared" si="18"/>
        <v>0</v>
      </c>
      <c r="AF68" s="35">
        <f t="shared" si="18"/>
        <v>0</v>
      </c>
      <c r="AG68" s="35">
        <f t="shared" si="18"/>
        <v>0</v>
      </c>
      <c r="AH68" s="35">
        <f t="shared" si="18"/>
        <v>0</v>
      </c>
      <c r="AI68" s="35">
        <f t="shared" si="18"/>
        <v>0</v>
      </c>
      <c r="AJ68" s="35">
        <f t="shared" si="18"/>
        <v>0</v>
      </c>
      <c r="AK68" s="35">
        <f t="shared" si="18"/>
        <v>0</v>
      </c>
      <c r="AL68" s="35">
        <f t="shared" si="18"/>
        <v>0</v>
      </c>
      <c r="AM68" s="35">
        <f t="shared" si="18"/>
        <v>0</v>
      </c>
      <c r="AN68" s="35">
        <f t="shared" si="18"/>
        <v>0</v>
      </c>
      <c r="AO68" s="35">
        <f t="shared" si="18"/>
        <v>0</v>
      </c>
      <c r="AP68" s="35">
        <f t="shared" si="18"/>
        <v>0</v>
      </c>
      <c r="AQ68" s="35">
        <f t="shared" si="18"/>
        <v>0</v>
      </c>
      <c r="AR68" s="35">
        <f t="shared" si="18"/>
        <v>0</v>
      </c>
      <c r="AS68" s="35">
        <f t="shared" si="18"/>
        <v>0</v>
      </c>
      <c r="AT68" s="35">
        <f t="shared" si="18"/>
        <v>0</v>
      </c>
      <c r="AU68" s="35">
        <f t="shared" si="18"/>
        <v>0</v>
      </c>
      <c r="AV68" s="35">
        <f t="shared" si="18"/>
        <v>0</v>
      </c>
      <c r="AW68" s="35">
        <f t="shared" si="18"/>
        <v>0</v>
      </c>
      <c r="AX68" s="35">
        <f t="shared" si="18"/>
        <v>0</v>
      </c>
      <c r="AY68" s="35">
        <f t="shared" si="18"/>
        <v>0</v>
      </c>
      <c r="AZ68" s="35">
        <f t="shared" si="18"/>
        <v>0</v>
      </c>
      <c r="BA68" s="35">
        <f t="shared" si="18"/>
        <v>0</v>
      </c>
      <c r="BB68" s="35">
        <f t="shared" si="18"/>
        <v>0</v>
      </c>
      <c r="BC68" s="35">
        <f t="shared" si="18"/>
        <v>0</v>
      </c>
    </row>
    <row r="69" spans="1:55" x14ac:dyDescent="0.25">
      <c r="A69" s="14" t="s">
        <v>16</v>
      </c>
      <c r="B69" s="48" t="s">
        <v>62</v>
      </c>
      <c r="C69" s="42">
        <f>D69</f>
        <v>78489.310151000012</v>
      </c>
      <c r="D69" s="42">
        <f>SUM(G69:BC69)</f>
        <v>78489.310151000012</v>
      </c>
      <c r="E69" s="54"/>
      <c r="F69" s="42">
        <f>D69</f>
        <v>78489.310151000012</v>
      </c>
      <c r="G69" s="55">
        <v>34492.934670000002</v>
      </c>
      <c r="H69" s="55">
        <v>4236.8159999999998</v>
      </c>
      <c r="I69" s="55">
        <v>5520.3869169999998</v>
      </c>
      <c r="J69" s="55">
        <v>5071.1605</v>
      </c>
      <c r="K69" s="55">
        <v>12861.790833999999</v>
      </c>
      <c r="L69" s="55">
        <v>4028.948731</v>
      </c>
      <c r="M69" s="55">
        <v>3721.1225239999999</v>
      </c>
      <c r="N69" s="55"/>
      <c r="O69" s="55">
        <v>5006.6086260000002</v>
      </c>
      <c r="P69" s="55">
        <v>3505.6913490000002</v>
      </c>
      <c r="Q69" s="55"/>
      <c r="R69" s="55">
        <v>43.85</v>
      </c>
      <c r="S69" s="68"/>
      <c r="T69" s="68"/>
      <c r="U69" s="68"/>
      <c r="V69" s="68"/>
      <c r="W69" s="68"/>
      <c r="X69" s="68"/>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row>
    <row r="70" spans="1:55" x14ac:dyDescent="0.25">
      <c r="A70" s="14" t="s">
        <v>17</v>
      </c>
      <c r="B70" s="48" t="s">
        <v>18</v>
      </c>
      <c r="C70" s="42">
        <f>D70</f>
        <v>14577.504246</v>
      </c>
      <c r="D70" s="42">
        <f>SUM(G70:BC70)</f>
        <v>14577.504246</v>
      </c>
      <c r="E70" s="54"/>
      <c r="F70" s="42">
        <f>D70</f>
        <v>14577.504246</v>
      </c>
      <c r="G70" s="55">
        <v>7826.9497899999997</v>
      </c>
      <c r="H70" s="55">
        <v>399.916</v>
      </c>
      <c r="I70" s="55">
        <v>155.8125</v>
      </c>
      <c r="J70" s="55">
        <v>1019.830477</v>
      </c>
      <c r="K70" s="55">
        <v>1270.1331230000001</v>
      </c>
      <c r="L70" s="55">
        <v>1468.1128000000001</v>
      </c>
      <c r="M70" s="55">
        <v>1074.7551860000001</v>
      </c>
      <c r="N70" s="55"/>
      <c r="O70" s="55"/>
      <c r="P70" s="55">
        <v>159.83266399999999</v>
      </c>
      <c r="Q70" s="55">
        <v>578.08030599999995</v>
      </c>
      <c r="R70" s="55">
        <v>624.08140000000003</v>
      </c>
      <c r="S70" s="68"/>
      <c r="T70" s="68"/>
      <c r="U70" s="68"/>
      <c r="V70" s="68"/>
      <c r="W70" s="68"/>
      <c r="X70" s="68"/>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row>
    <row r="71" spans="1:55" s="17" customFormat="1" x14ac:dyDescent="0.25">
      <c r="A71" s="13">
        <v>2</v>
      </c>
      <c r="B71" s="33" t="s">
        <v>19</v>
      </c>
      <c r="C71" s="35">
        <f>C72+C76+C77</f>
        <v>149087.102079</v>
      </c>
      <c r="D71" s="35">
        <f t="shared" ref="D71:BC71" si="19">D72+D76+D77</f>
        <v>149087.102079</v>
      </c>
      <c r="E71" s="35">
        <f t="shared" si="19"/>
        <v>0</v>
      </c>
      <c r="F71" s="35">
        <f t="shared" si="19"/>
        <v>149087.102079</v>
      </c>
      <c r="G71" s="35">
        <f t="shared" si="19"/>
        <v>25582.190934999999</v>
      </c>
      <c r="H71" s="35">
        <f t="shared" si="19"/>
        <v>578.74593200000004</v>
      </c>
      <c r="I71" s="35">
        <f t="shared" si="19"/>
        <v>0</v>
      </c>
      <c r="J71" s="35">
        <f t="shared" si="19"/>
        <v>1046</v>
      </c>
      <c r="K71" s="35">
        <f t="shared" si="19"/>
        <v>142.35</v>
      </c>
      <c r="L71" s="35">
        <f t="shared" si="19"/>
        <v>960.92669999999998</v>
      </c>
      <c r="M71" s="35">
        <f t="shared" si="19"/>
        <v>2053.4306999999999</v>
      </c>
      <c r="N71" s="35">
        <f t="shared" si="19"/>
        <v>0</v>
      </c>
      <c r="O71" s="35">
        <f t="shared" si="19"/>
        <v>729.90120000000002</v>
      </c>
      <c r="P71" s="35">
        <f t="shared" si="19"/>
        <v>3348.46</v>
      </c>
      <c r="Q71" s="35">
        <f t="shared" si="19"/>
        <v>0</v>
      </c>
      <c r="R71" s="35">
        <f t="shared" si="19"/>
        <v>0</v>
      </c>
      <c r="S71" s="35">
        <f t="shared" si="19"/>
        <v>22585.166974</v>
      </c>
      <c r="T71" s="35">
        <f t="shared" si="19"/>
        <v>18960.262671</v>
      </c>
      <c r="U71" s="35">
        <f t="shared" si="19"/>
        <v>13942.427545999999</v>
      </c>
      <c r="V71" s="35">
        <f t="shared" si="19"/>
        <v>19640.123562000001</v>
      </c>
      <c r="W71" s="35">
        <f t="shared" si="19"/>
        <v>17433.012289999999</v>
      </c>
      <c r="X71" s="35">
        <f t="shared" si="19"/>
        <v>9408.8625690000008</v>
      </c>
      <c r="Y71" s="35">
        <f t="shared" si="19"/>
        <v>0</v>
      </c>
      <c r="Z71" s="35">
        <f t="shared" si="19"/>
        <v>1995</v>
      </c>
      <c r="AA71" s="35">
        <f t="shared" si="19"/>
        <v>0</v>
      </c>
      <c r="AB71" s="35">
        <f t="shared" si="19"/>
        <v>0</v>
      </c>
      <c r="AC71" s="35">
        <f t="shared" si="19"/>
        <v>300</v>
      </c>
      <c r="AD71" s="35">
        <f t="shared" si="19"/>
        <v>0</v>
      </c>
      <c r="AE71" s="35">
        <f t="shared" si="19"/>
        <v>0</v>
      </c>
      <c r="AF71" s="35">
        <f t="shared" si="19"/>
        <v>0</v>
      </c>
      <c r="AG71" s="35">
        <f t="shared" si="19"/>
        <v>0</v>
      </c>
      <c r="AH71" s="35">
        <f t="shared" si="19"/>
        <v>0</v>
      </c>
      <c r="AI71" s="35">
        <f t="shared" si="19"/>
        <v>0</v>
      </c>
      <c r="AJ71" s="35">
        <f t="shared" si="19"/>
        <v>0</v>
      </c>
      <c r="AK71" s="35">
        <f t="shared" si="19"/>
        <v>7.85</v>
      </c>
      <c r="AL71" s="35">
        <f t="shared" si="19"/>
        <v>0</v>
      </c>
      <c r="AM71" s="35">
        <f t="shared" si="19"/>
        <v>5196.4709999999995</v>
      </c>
      <c r="AN71" s="35">
        <f t="shared" si="19"/>
        <v>0</v>
      </c>
      <c r="AO71" s="35">
        <f t="shared" si="19"/>
        <v>0</v>
      </c>
      <c r="AP71" s="35">
        <f t="shared" si="19"/>
        <v>0</v>
      </c>
      <c r="AQ71" s="35">
        <f t="shared" si="19"/>
        <v>2519.8649999999998</v>
      </c>
      <c r="AR71" s="35">
        <f t="shared" si="19"/>
        <v>0</v>
      </c>
      <c r="AS71" s="35">
        <f t="shared" si="19"/>
        <v>2269.1550000000002</v>
      </c>
      <c r="AT71" s="35">
        <f t="shared" si="19"/>
        <v>0</v>
      </c>
      <c r="AU71" s="35">
        <f t="shared" si="19"/>
        <v>386.9</v>
      </c>
      <c r="AV71" s="35">
        <f t="shared" si="19"/>
        <v>0</v>
      </c>
      <c r="AW71" s="35">
        <f t="shared" si="19"/>
        <v>0</v>
      </c>
      <c r="AX71" s="35">
        <f t="shared" si="19"/>
        <v>0</v>
      </c>
      <c r="AY71" s="35">
        <f t="shared" si="19"/>
        <v>0</v>
      </c>
      <c r="AZ71" s="35">
        <f t="shared" si="19"/>
        <v>0</v>
      </c>
      <c r="BA71" s="35">
        <f t="shared" si="19"/>
        <v>0</v>
      </c>
      <c r="BB71" s="35">
        <f t="shared" si="19"/>
        <v>0</v>
      </c>
      <c r="BC71" s="35">
        <f t="shared" si="19"/>
        <v>0</v>
      </c>
    </row>
    <row r="72" spans="1:55" ht="31.5" x14ac:dyDescent="0.25">
      <c r="A72" s="14" t="s">
        <v>20</v>
      </c>
      <c r="B72" s="48" t="s">
        <v>21</v>
      </c>
      <c r="C72" s="42">
        <f>SUM(C73:C75)</f>
        <v>0</v>
      </c>
      <c r="D72" s="42">
        <f t="shared" ref="D72:BC72" si="20">SUM(D73:D75)</f>
        <v>0</v>
      </c>
      <c r="E72" s="42">
        <f t="shared" si="20"/>
        <v>0</v>
      </c>
      <c r="F72" s="42">
        <f t="shared" si="20"/>
        <v>0</v>
      </c>
      <c r="G72" s="42">
        <f t="shared" si="20"/>
        <v>0</v>
      </c>
      <c r="H72" s="42">
        <f t="shared" si="20"/>
        <v>0</v>
      </c>
      <c r="I72" s="42">
        <f t="shared" si="20"/>
        <v>0</v>
      </c>
      <c r="J72" s="42">
        <f t="shared" si="20"/>
        <v>0</v>
      </c>
      <c r="K72" s="42">
        <f t="shared" si="20"/>
        <v>0</v>
      </c>
      <c r="L72" s="42">
        <f t="shared" si="20"/>
        <v>0</v>
      </c>
      <c r="M72" s="42">
        <f t="shared" si="20"/>
        <v>0</v>
      </c>
      <c r="N72" s="42">
        <f t="shared" si="20"/>
        <v>0</v>
      </c>
      <c r="O72" s="42">
        <f t="shared" si="20"/>
        <v>0</v>
      </c>
      <c r="P72" s="42">
        <f t="shared" si="20"/>
        <v>0</v>
      </c>
      <c r="Q72" s="42">
        <f t="shared" si="20"/>
        <v>0</v>
      </c>
      <c r="R72" s="42">
        <f t="shared" si="20"/>
        <v>0</v>
      </c>
      <c r="S72" s="42">
        <f t="shared" si="20"/>
        <v>0</v>
      </c>
      <c r="T72" s="42">
        <f t="shared" si="20"/>
        <v>0</v>
      </c>
      <c r="U72" s="42">
        <f t="shared" si="20"/>
        <v>0</v>
      </c>
      <c r="V72" s="42">
        <f t="shared" si="20"/>
        <v>0</v>
      </c>
      <c r="W72" s="42">
        <f t="shared" si="20"/>
        <v>0</v>
      </c>
      <c r="X72" s="42">
        <f t="shared" si="20"/>
        <v>0</v>
      </c>
      <c r="Y72" s="42">
        <f t="shared" si="20"/>
        <v>0</v>
      </c>
      <c r="Z72" s="42">
        <f t="shared" si="20"/>
        <v>0</v>
      </c>
      <c r="AA72" s="42">
        <f t="shared" si="20"/>
        <v>0</v>
      </c>
      <c r="AB72" s="42">
        <f t="shared" si="20"/>
        <v>0</v>
      </c>
      <c r="AC72" s="42">
        <f t="shared" si="20"/>
        <v>0</v>
      </c>
      <c r="AD72" s="42">
        <f t="shared" si="20"/>
        <v>0</v>
      </c>
      <c r="AE72" s="42">
        <f t="shared" si="20"/>
        <v>0</v>
      </c>
      <c r="AF72" s="42">
        <f t="shared" si="20"/>
        <v>0</v>
      </c>
      <c r="AG72" s="42">
        <f t="shared" si="20"/>
        <v>0</v>
      </c>
      <c r="AH72" s="42">
        <f t="shared" si="20"/>
        <v>0</v>
      </c>
      <c r="AI72" s="42">
        <f t="shared" si="20"/>
        <v>0</v>
      </c>
      <c r="AJ72" s="42">
        <f t="shared" si="20"/>
        <v>0</v>
      </c>
      <c r="AK72" s="42">
        <f t="shared" si="20"/>
        <v>0</v>
      </c>
      <c r="AL72" s="42">
        <f t="shared" si="20"/>
        <v>0</v>
      </c>
      <c r="AM72" s="42">
        <f t="shared" si="20"/>
        <v>0</v>
      </c>
      <c r="AN72" s="42">
        <f t="shared" si="20"/>
        <v>0</v>
      </c>
      <c r="AO72" s="42">
        <f t="shared" si="20"/>
        <v>0</v>
      </c>
      <c r="AP72" s="42">
        <f t="shared" si="20"/>
        <v>0</v>
      </c>
      <c r="AQ72" s="42">
        <f t="shared" si="20"/>
        <v>0</v>
      </c>
      <c r="AR72" s="42">
        <f t="shared" si="20"/>
        <v>0</v>
      </c>
      <c r="AS72" s="42">
        <f t="shared" si="20"/>
        <v>0</v>
      </c>
      <c r="AT72" s="42">
        <f t="shared" si="20"/>
        <v>0</v>
      </c>
      <c r="AU72" s="42">
        <f t="shared" si="20"/>
        <v>0</v>
      </c>
      <c r="AV72" s="42">
        <f t="shared" si="20"/>
        <v>0</v>
      </c>
      <c r="AW72" s="42">
        <f t="shared" si="20"/>
        <v>0</v>
      </c>
      <c r="AX72" s="42">
        <f t="shared" si="20"/>
        <v>0</v>
      </c>
      <c r="AY72" s="42">
        <f t="shared" si="20"/>
        <v>0</v>
      </c>
      <c r="AZ72" s="42">
        <f t="shared" si="20"/>
        <v>0</v>
      </c>
      <c r="BA72" s="42">
        <f t="shared" si="20"/>
        <v>0</v>
      </c>
      <c r="BB72" s="42">
        <f t="shared" si="20"/>
        <v>0</v>
      </c>
      <c r="BC72" s="42">
        <f t="shared" si="20"/>
        <v>0</v>
      </c>
    </row>
    <row r="73" spans="1:55" s="18" customFormat="1" ht="31.5" x14ac:dyDescent="0.25">
      <c r="A73" s="15"/>
      <c r="B73" s="58" t="s">
        <v>22</v>
      </c>
      <c r="C73" s="69">
        <f t="shared" ref="C73:C77" si="21">D73</f>
        <v>0</v>
      </c>
      <c r="D73" s="69">
        <f>SUM(G73:BC73)</f>
        <v>0</v>
      </c>
      <c r="E73" s="60"/>
      <c r="F73" s="69">
        <f>D73</f>
        <v>0</v>
      </c>
      <c r="G73" s="60"/>
      <c r="H73" s="60"/>
      <c r="I73" s="6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row>
    <row r="74" spans="1:55" s="18" customFormat="1" x14ac:dyDescent="0.25">
      <c r="A74" s="15"/>
      <c r="B74" s="58" t="s">
        <v>23</v>
      </c>
      <c r="C74" s="69">
        <f t="shared" si="21"/>
        <v>0</v>
      </c>
      <c r="D74" s="69">
        <f>SUM(G74:BC74)</f>
        <v>0</v>
      </c>
      <c r="E74" s="60"/>
      <c r="F74" s="69">
        <f>D74</f>
        <v>0</v>
      </c>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row>
    <row r="75" spans="1:55" s="18" customFormat="1" x14ac:dyDescent="0.25">
      <c r="A75" s="15"/>
      <c r="B75" s="58" t="s">
        <v>24</v>
      </c>
      <c r="C75" s="69">
        <f t="shared" si="21"/>
        <v>0</v>
      </c>
      <c r="D75" s="69">
        <f>SUM(G75:BC75)</f>
        <v>0</v>
      </c>
      <c r="E75" s="60"/>
      <c r="F75" s="69">
        <f>D75</f>
        <v>0</v>
      </c>
      <c r="G75" s="60"/>
      <c r="H75" s="60"/>
      <c r="I75" s="6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row>
    <row r="76" spans="1:55" x14ac:dyDescent="0.25">
      <c r="A76" s="14" t="s">
        <v>25</v>
      </c>
      <c r="B76" s="48" t="s">
        <v>63</v>
      </c>
      <c r="C76" s="42">
        <f t="shared" si="21"/>
        <v>48479.644005000002</v>
      </c>
      <c r="D76" s="42">
        <f>SUM(G76:BC76)</f>
        <v>48479.644005000002</v>
      </c>
      <c r="E76" s="54"/>
      <c r="F76" s="42">
        <f>D76</f>
        <v>48479.644005000002</v>
      </c>
      <c r="G76" s="55"/>
      <c r="H76" s="55"/>
      <c r="I76" s="55"/>
      <c r="J76" s="55"/>
      <c r="K76" s="55"/>
      <c r="L76" s="55"/>
      <c r="M76" s="55"/>
      <c r="N76" s="55"/>
      <c r="O76" s="55"/>
      <c r="P76" s="55"/>
      <c r="Q76" s="55"/>
      <c r="R76" s="55"/>
      <c r="S76" s="55">
        <v>2907.14</v>
      </c>
      <c r="T76" s="55">
        <v>2168.15</v>
      </c>
      <c r="U76" s="55">
        <v>11595.737346</v>
      </c>
      <c r="V76" s="55">
        <v>11680.305</v>
      </c>
      <c r="W76" s="55">
        <v>11498.480890000001</v>
      </c>
      <c r="X76" s="55">
        <v>8629.8307690000001</v>
      </c>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row>
    <row r="77" spans="1:55" x14ac:dyDescent="0.25">
      <c r="A77" s="14" t="s">
        <v>26</v>
      </c>
      <c r="B77" s="48" t="s">
        <v>27</v>
      </c>
      <c r="C77" s="42">
        <f t="shared" si="21"/>
        <v>100607.45807399999</v>
      </c>
      <c r="D77" s="42">
        <f>SUM(G77:BC77)</f>
        <v>100607.45807399999</v>
      </c>
      <c r="E77" s="54"/>
      <c r="F77" s="42">
        <f>D77</f>
        <v>100607.45807399999</v>
      </c>
      <c r="G77" s="55">
        <v>25582.190934999999</v>
      </c>
      <c r="H77" s="55">
        <v>578.74593200000004</v>
      </c>
      <c r="I77" s="55"/>
      <c r="J77" s="55">
        <v>1046</v>
      </c>
      <c r="K77" s="55">
        <v>142.35</v>
      </c>
      <c r="L77" s="55">
        <v>960.92669999999998</v>
      </c>
      <c r="M77" s="55">
        <v>2053.4306999999999</v>
      </c>
      <c r="N77" s="55"/>
      <c r="O77" s="55">
        <v>729.90120000000002</v>
      </c>
      <c r="P77" s="55">
        <v>3348.46</v>
      </c>
      <c r="Q77" s="55"/>
      <c r="R77" s="55"/>
      <c r="S77" s="55">
        <v>19678.026974</v>
      </c>
      <c r="T77" s="55">
        <v>16792.112670999999</v>
      </c>
      <c r="U77" s="55">
        <v>2346.6902</v>
      </c>
      <c r="V77" s="55">
        <v>7959.8185620000004</v>
      </c>
      <c r="W77" s="55">
        <v>5934.5313999999998</v>
      </c>
      <c r="X77" s="55">
        <v>779.03179999999998</v>
      </c>
      <c r="Y77" s="55"/>
      <c r="Z77" s="55">
        <v>1995</v>
      </c>
      <c r="AA77" s="55"/>
      <c r="AB77" s="55"/>
      <c r="AC77" s="55">
        <v>300</v>
      </c>
      <c r="AD77" s="55"/>
      <c r="AE77" s="55"/>
      <c r="AF77" s="55"/>
      <c r="AG77" s="55"/>
      <c r="AH77" s="55"/>
      <c r="AI77" s="55"/>
      <c r="AJ77" s="55"/>
      <c r="AK77" s="55">
        <v>7.85</v>
      </c>
      <c r="AL77" s="55"/>
      <c r="AM77" s="55">
        <v>5196.4709999999995</v>
      </c>
      <c r="AN77" s="55"/>
      <c r="AO77" s="55"/>
      <c r="AP77" s="55"/>
      <c r="AQ77" s="55">
        <v>2519.8649999999998</v>
      </c>
      <c r="AR77" s="55"/>
      <c r="AS77" s="55">
        <v>2269.1550000000002</v>
      </c>
      <c r="AT77" s="55"/>
      <c r="AU77" s="55">
        <v>386.9</v>
      </c>
      <c r="AV77" s="55"/>
      <c r="AW77" s="55"/>
      <c r="AX77" s="55"/>
      <c r="AY77" s="55"/>
      <c r="AZ77" s="55"/>
      <c r="BA77" s="55"/>
      <c r="BB77" s="55"/>
      <c r="BC77" s="55"/>
    </row>
    <row r="78" spans="1:55" s="17" customFormat="1" ht="31.5" x14ac:dyDescent="0.25">
      <c r="A78" s="13">
        <v>3</v>
      </c>
      <c r="B78" s="33" t="s">
        <v>28</v>
      </c>
      <c r="C78" s="35">
        <f>C79+C80</f>
        <v>410955.00420710002</v>
      </c>
      <c r="D78" s="35">
        <f>D79+D80</f>
        <v>410955.00420710002</v>
      </c>
      <c r="E78" s="35">
        <f t="shared" ref="E78:BC78" si="22">E79+E80</f>
        <v>0</v>
      </c>
      <c r="F78" s="35">
        <f t="shared" si="22"/>
        <v>410955.00420710002</v>
      </c>
      <c r="G78" s="35">
        <f t="shared" si="22"/>
        <v>409.10399999999998</v>
      </c>
      <c r="H78" s="35">
        <f t="shared" si="22"/>
        <v>0</v>
      </c>
      <c r="I78" s="35">
        <f t="shared" si="22"/>
        <v>0</v>
      </c>
      <c r="J78" s="35">
        <f t="shared" si="22"/>
        <v>0</v>
      </c>
      <c r="K78" s="36">
        <f t="shared" si="22"/>
        <v>0</v>
      </c>
      <c r="L78" s="36">
        <f t="shared" si="22"/>
        <v>0</v>
      </c>
      <c r="M78" s="36">
        <f t="shared" si="22"/>
        <v>0</v>
      </c>
      <c r="N78" s="36">
        <f t="shared" si="22"/>
        <v>0</v>
      </c>
      <c r="O78" s="36">
        <f t="shared" si="22"/>
        <v>0</v>
      </c>
      <c r="P78" s="36">
        <f t="shared" si="22"/>
        <v>0</v>
      </c>
      <c r="Q78" s="36">
        <f t="shared" si="22"/>
        <v>0</v>
      </c>
      <c r="R78" s="36">
        <f t="shared" si="22"/>
        <v>0</v>
      </c>
      <c r="S78" s="36">
        <f t="shared" si="22"/>
        <v>189.95</v>
      </c>
      <c r="T78" s="36">
        <f t="shared" si="22"/>
        <v>0</v>
      </c>
      <c r="U78" s="36">
        <f t="shared" si="22"/>
        <v>0</v>
      </c>
      <c r="V78" s="36">
        <f t="shared" si="22"/>
        <v>0</v>
      </c>
      <c r="W78" s="35">
        <f t="shared" si="22"/>
        <v>165.24</v>
      </c>
      <c r="X78" s="36">
        <f t="shared" si="22"/>
        <v>0</v>
      </c>
      <c r="Y78" s="35">
        <f t="shared" si="22"/>
        <v>0</v>
      </c>
      <c r="Z78" s="35">
        <f t="shared" si="22"/>
        <v>0</v>
      </c>
      <c r="AA78" s="35">
        <f t="shared" si="22"/>
        <v>0</v>
      </c>
      <c r="AB78" s="35">
        <f t="shared" si="22"/>
        <v>0</v>
      </c>
      <c r="AC78" s="35">
        <f t="shared" si="22"/>
        <v>0</v>
      </c>
      <c r="AD78" s="35">
        <f t="shared" si="22"/>
        <v>0</v>
      </c>
      <c r="AE78" s="35">
        <f t="shared" si="22"/>
        <v>0</v>
      </c>
      <c r="AF78" s="35">
        <f t="shared" si="22"/>
        <v>0</v>
      </c>
      <c r="AG78" s="35">
        <f t="shared" si="22"/>
        <v>0</v>
      </c>
      <c r="AH78" s="35">
        <f t="shared" si="22"/>
        <v>0</v>
      </c>
      <c r="AI78" s="35">
        <f t="shared" si="22"/>
        <v>0</v>
      </c>
      <c r="AJ78" s="35">
        <f t="shared" si="22"/>
        <v>27286.25606</v>
      </c>
      <c r="AK78" s="35">
        <f t="shared" si="22"/>
        <v>18731.659</v>
      </c>
      <c r="AL78" s="35">
        <f t="shared" si="22"/>
        <v>28581.525999999998</v>
      </c>
      <c r="AM78" s="35">
        <f t="shared" si="22"/>
        <v>19095.03</v>
      </c>
      <c r="AN78" s="35">
        <f t="shared" si="22"/>
        <v>27300.675925</v>
      </c>
      <c r="AO78" s="35">
        <f t="shared" si="22"/>
        <v>25026.764500000001</v>
      </c>
      <c r="AP78" s="35">
        <f t="shared" si="22"/>
        <v>27842.254332100001</v>
      </c>
      <c r="AQ78" s="35">
        <f t="shared" si="22"/>
        <v>58399.39602</v>
      </c>
      <c r="AR78" s="35">
        <f t="shared" si="22"/>
        <v>28495.022000000001</v>
      </c>
      <c r="AS78" s="35">
        <f t="shared" si="22"/>
        <v>16590.254499999999</v>
      </c>
      <c r="AT78" s="35">
        <f t="shared" si="22"/>
        <v>16861.126</v>
      </c>
      <c r="AU78" s="35">
        <f t="shared" si="22"/>
        <v>21126.963</v>
      </c>
      <c r="AV78" s="35">
        <f t="shared" si="22"/>
        <v>16315.72</v>
      </c>
      <c r="AW78" s="35">
        <f t="shared" si="22"/>
        <v>12999.890600000001</v>
      </c>
      <c r="AX78" s="35">
        <f t="shared" si="22"/>
        <v>13412.541440000001</v>
      </c>
      <c r="AY78" s="35">
        <f t="shared" si="22"/>
        <v>4433.3011619999997</v>
      </c>
      <c r="AZ78" s="35">
        <f t="shared" si="22"/>
        <v>12439.009</v>
      </c>
      <c r="BA78" s="35">
        <f t="shared" si="22"/>
        <v>8521.4879999999994</v>
      </c>
      <c r="BB78" s="35">
        <f t="shared" si="22"/>
        <v>12039.596668</v>
      </c>
      <c r="BC78" s="35">
        <f t="shared" si="22"/>
        <v>14692.236000000001</v>
      </c>
    </row>
    <row r="79" spans="1:55" x14ac:dyDescent="0.25">
      <c r="A79" s="14" t="s">
        <v>29</v>
      </c>
      <c r="B79" s="48" t="s">
        <v>64</v>
      </c>
      <c r="C79" s="42">
        <f>D79</f>
        <v>309444.076979</v>
      </c>
      <c r="D79" s="42">
        <f>SUM(G79:BC79)</f>
        <v>309444.076979</v>
      </c>
      <c r="E79" s="54"/>
      <c r="F79" s="42">
        <f>D79</f>
        <v>309444.076979</v>
      </c>
      <c r="G79" s="55"/>
      <c r="H79" s="55"/>
      <c r="I79" s="55"/>
      <c r="J79" s="68"/>
      <c r="K79" s="68"/>
      <c r="L79" s="68"/>
      <c r="M79" s="68"/>
      <c r="N79" s="68"/>
      <c r="O79" s="68"/>
      <c r="P79" s="68"/>
      <c r="Q79" s="68"/>
      <c r="R79" s="68"/>
      <c r="S79" s="68"/>
      <c r="T79" s="68"/>
      <c r="U79" s="68"/>
      <c r="V79" s="68"/>
      <c r="W79" s="55"/>
      <c r="X79" s="68"/>
      <c r="Y79" s="55"/>
      <c r="Z79" s="55"/>
      <c r="AA79" s="55"/>
      <c r="AB79" s="55"/>
      <c r="AC79" s="55"/>
      <c r="AD79" s="55"/>
      <c r="AE79" s="55"/>
      <c r="AF79" s="55"/>
      <c r="AG79" s="55"/>
      <c r="AH79" s="55"/>
      <c r="AI79" s="55"/>
      <c r="AJ79" s="55">
        <v>22319</v>
      </c>
      <c r="AK79" s="55">
        <v>18221.1525</v>
      </c>
      <c r="AL79" s="55">
        <v>26800.05</v>
      </c>
      <c r="AM79" s="55">
        <v>17644.5</v>
      </c>
      <c r="AN79" s="55">
        <v>21740.397000000001</v>
      </c>
      <c r="AO79" s="55">
        <v>22767.022000000001</v>
      </c>
      <c r="AP79" s="55">
        <v>18711.398000000001</v>
      </c>
      <c r="AQ79" s="55">
        <v>55596</v>
      </c>
      <c r="AR79" s="55">
        <v>26997.307000000001</v>
      </c>
      <c r="AS79" s="55">
        <v>13828.464</v>
      </c>
      <c r="AT79" s="55">
        <v>10974.379000000001</v>
      </c>
      <c r="AU79" s="55"/>
      <c r="AV79" s="55">
        <v>9057.9</v>
      </c>
      <c r="AW79" s="55">
        <v>8823.8139800000008</v>
      </c>
      <c r="AX79" s="55">
        <v>8215.7594989999998</v>
      </c>
      <c r="AY79" s="55"/>
      <c r="AZ79" s="55">
        <v>6487.9089999999997</v>
      </c>
      <c r="BA79" s="55">
        <v>7391.0479999999998</v>
      </c>
      <c r="BB79" s="55">
        <v>6982.3410000000003</v>
      </c>
      <c r="BC79" s="55">
        <v>6885.6360000000004</v>
      </c>
    </row>
    <row r="80" spans="1:55" x14ac:dyDescent="0.25">
      <c r="A80" s="14" t="s">
        <v>31</v>
      </c>
      <c r="B80" s="48" t="s">
        <v>27</v>
      </c>
      <c r="C80" s="42">
        <f>D80</f>
        <v>101510.92722810003</v>
      </c>
      <c r="D80" s="42">
        <f>SUM(G80:BC80)</f>
        <v>101510.92722810003</v>
      </c>
      <c r="E80" s="54"/>
      <c r="F80" s="42">
        <f>D80</f>
        <v>101510.92722810003</v>
      </c>
      <c r="G80" s="55">
        <v>409.10399999999998</v>
      </c>
      <c r="H80" s="55"/>
      <c r="I80" s="55"/>
      <c r="J80" s="68"/>
      <c r="K80" s="68"/>
      <c r="L80" s="68"/>
      <c r="M80" s="68"/>
      <c r="N80" s="68"/>
      <c r="O80" s="68"/>
      <c r="P80" s="68"/>
      <c r="Q80" s="68"/>
      <c r="R80" s="68"/>
      <c r="S80" s="68">
        <v>189.95</v>
      </c>
      <c r="T80" s="68"/>
      <c r="U80" s="68"/>
      <c r="V80" s="68"/>
      <c r="W80" s="55">
        <v>165.24</v>
      </c>
      <c r="X80" s="68"/>
      <c r="Y80" s="55"/>
      <c r="Z80" s="55"/>
      <c r="AA80" s="55"/>
      <c r="AB80" s="55"/>
      <c r="AC80" s="55"/>
      <c r="AD80" s="55"/>
      <c r="AE80" s="55"/>
      <c r="AF80" s="55"/>
      <c r="AG80" s="55"/>
      <c r="AH80" s="55"/>
      <c r="AI80" s="55"/>
      <c r="AJ80" s="55">
        <v>4967.2560599999997</v>
      </c>
      <c r="AK80" s="55">
        <v>510.50650000000002</v>
      </c>
      <c r="AL80" s="55">
        <v>1781.4760000000001</v>
      </c>
      <c r="AM80" s="55">
        <v>1450.53</v>
      </c>
      <c r="AN80" s="55">
        <v>5560.2789249999996</v>
      </c>
      <c r="AO80" s="55">
        <v>2259.7424999999998</v>
      </c>
      <c r="AP80" s="55">
        <v>9130.8563321000001</v>
      </c>
      <c r="AQ80" s="55">
        <f>2103.39602+700</f>
        <v>2803.3960200000001</v>
      </c>
      <c r="AR80" s="55">
        <f>797.715+700</f>
        <v>1497.7150000000001</v>
      </c>
      <c r="AS80" s="55">
        <v>2761.7905000000001</v>
      </c>
      <c r="AT80" s="55">
        <v>5886.7470000000003</v>
      </c>
      <c r="AU80" s="55">
        <v>21126.963</v>
      </c>
      <c r="AV80" s="55">
        <v>7257.82</v>
      </c>
      <c r="AW80" s="55">
        <v>4176.0766199999998</v>
      </c>
      <c r="AX80" s="55">
        <v>5196.7819410000002</v>
      </c>
      <c r="AY80" s="55">
        <v>4433.3011619999997</v>
      </c>
      <c r="AZ80" s="55">
        <v>5951.1</v>
      </c>
      <c r="BA80" s="55">
        <v>1130.44</v>
      </c>
      <c r="BB80" s="55">
        <v>5057.2556679999998</v>
      </c>
      <c r="BC80" s="55">
        <v>7806.6</v>
      </c>
    </row>
    <row r="81" spans="1:55" s="17" customFormat="1" x14ac:dyDescent="0.25">
      <c r="A81" s="13">
        <v>4</v>
      </c>
      <c r="B81" s="33" t="s">
        <v>32</v>
      </c>
      <c r="C81" s="35">
        <f>C82+C83</f>
        <v>47219.208446000004</v>
      </c>
      <c r="D81" s="35">
        <f>D82+D83</f>
        <v>47219.208446000004</v>
      </c>
      <c r="E81" s="35">
        <f t="shared" ref="E81:BC81" si="23">E82+E83</f>
        <v>0</v>
      </c>
      <c r="F81" s="35">
        <f t="shared" si="23"/>
        <v>47219.208446000004</v>
      </c>
      <c r="G81" s="35">
        <f t="shared" si="23"/>
        <v>0</v>
      </c>
      <c r="H81" s="35">
        <f t="shared" si="23"/>
        <v>0</v>
      </c>
      <c r="I81" s="35">
        <f t="shared" si="23"/>
        <v>0</v>
      </c>
      <c r="J81" s="36">
        <f t="shared" si="23"/>
        <v>0</v>
      </c>
      <c r="K81" s="36">
        <f t="shared" si="23"/>
        <v>0</v>
      </c>
      <c r="L81" s="36">
        <f t="shared" si="23"/>
        <v>0</v>
      </c>
      <c r="M81" s="36">
        <f t="shared" si="23"/>
        <v>0</v>
      </c>
      <c r="N81" s="36">
        <f t="shared" si="23"/>
        <v>0</v>
      </c>
      <c r="O81" s="36">
        <f t="shared" si="23"/>
        <v>0</v>
      </c>
      <c r="P81" s="36">
        <f t="shared" si="23"/>
        <v>0</v>
      </c>
      <c r="Q81" s="36">
        <f t="shared" si="23"/>
        <v>0</v>
      </c>
      <c r="R81" s="36">
        <f t="shared" si="23"/>
        <v>0</v>
      </c>
      <c r="S81" s="36">
        <f t="shared" si="23"/>
        <v>0</v>
      </c>
      <c r="T81" s="36">
        <f t="shared" si="23"/>
        <v>0</v>
      </c>
      <c r="U81" s="36">
        <f t="shared" si="23"/>
        <v>0</v>
      </c>
      <c r="V81" s="36">
        <f t="shared" si="23"/>
        <v>0</v>
      </c>
      <c r="W81" s="36">
        <f t="shared" si="23"/>
        <v>0</v>
      </c>
      <c r="X81" s="36">
        <f t="shared" si="23"/>
        <v>0</v>
      </c>
      <c r="Y81" s="35">
        <f t="shared" si="23"/>
        <v>0</v>
      </c>
      <c r="Z81" s="35">
        <f t="shared" si="23"/>
        <v>0</v>
      </c>
      <c r="AA81" s="35">
        <f t="shared" si="23"/>
        <v>0</v>
      </c>
      <c r="AB81" s="35">
        <f t="shared" si="23"/>
        <v>0</v>
      </c>
      <c r="AC81" s="35">
        <f t="shared" si="23"/>
        <v>0</v>
      </c>
      <c r="AD81" s="35">
        <f t="shared" si="23"/>
        <v>14732</v>
      </c>
      <c r="AE81" s="35">
        <f t="shared" si="23"/>
        <v>14514.847</v>
      </c>
      <c r="AF81" s="35">
        <f t="shared" si="23"/>
        <v>6358.6794460000001</v>
      </c>
      <c r="AG81" s="35">
        <f t="shared" si="23"/>
        <v>4387</v>
      </c>
      <c r="AH81" s="35">
        <f t="shared" si="23"/>
        <v>3423.6819999999998</v>
      </c>
      <c r="AI81" s="35">
        <f t="shared" si="23"/>
        <v>3803</v>
      </c>
      <c r="AJ81" s="35">
        <f t="shared" si="23"/>
        <v>0</v>
      </c>
      <c r="AK81" s="35">
        <f t="shared" si="23"/>
        <v>0</v>
      </c>
      <c r="AL81" s="35">
        <f t="shared" si="23"/>
        <v>0</v>
      </c>
      <c r="AM81" s="35">
        <f t="shared" si="23"/>
        <v>0</v>
      </c>
      <c r="AN81" s="35">
        <f t="shared" si="23"/>
        <v>0</v>
      </c>
      <c r="AO81" s="35">
        <f t="shared" si="23"/>
        <v>0</v>
      </c>
      <c r="AP81" s="35">
        <f t="shared" si="23"/>
        <v>0</v>
      </c>
      <c r="AQ81" s="35">
        <f t="shared" si="23"/>
        <v>0</v>
      </c>
      <c r="AR81" s="35">
        <f t="shared" si="23"/>
        <v>0</v>
      </c>
      <c r="AS81" s="35">
        <f t="shared" si="23"/>
        <v>0</v>
      </c>
      <c r="AT81" s="35">
        <f t="shared" si="23"/>
        <v>0</v>
      </c>
      <c r="AU81" s="35">
        <f t="shared" si="23"/>
        <v>0</v>
      </c>
      <c r="AV81" s="35">
        <f t="shared" si="23"/>
        <v>0</v>
      </c>
      <c r="AW81" s="35">
        <f t="shared" si="23"/>
        <v>0</v>
      </c>
      <c r="AX81" s="35">
        <f t="shared" si="23"/>
        <v>0</v>
      </c>
      <c r="AY81" s="35">
        <f t="shared" si="23"/>
        <v>0</v>
      </c>
      <c r="AZ81" s="35">
        <f t="shared" si="23"/>
        <v>0</v>
      </c>
      <c r="BA81" s="35">
        <f t="shared" si="23"/>
        <v>0</v>
      </c>
      <c r="BB81" s="35">
        <f t="shared" si="23"/>
        <v>0</v>
      </c>
      <c r="BC81" s="35">
        <f t="shared" si="23"/>
        <v>0</v>
      </c>
    </row>
    <row r="82" spans="1:55" x14ac:dyDescent="0.25">
      <c r="A82" s="14" t="s">
        <v>33</v>
      </c>
      <c r="B82" s="48" t="s">
        <v>64</v>
      </c>
      <c r="C82" s="42">
        <f>D82</f>
        <v>39237.682000000001</v>
      </c>
      <c r="D82" s="42">
        <f>SUM(G82:BC82)</f>
        <v>39237.682000000001</v>
      </c>
      <c r="E82" s="54"/>
      <c r="F82" s="42">
        <f>D82</f>
        <v>39237.682000000001</v>
      </c>
      <c r="G82" s="55"/>
      <c r="H82" s="55"/>
      <c r="I82" s="55"/>
      <c r="J82" s="68"/>
      <c r="K82" s="68"/>
      <c r="L82" s="68"/>
      <c r="M82" s="68"/>
      <c r="N82" s="68"/>
      <c r="O82" s="68"/>
      <c r="P82" s="68"/>
      <c r="Q82" s="68"/>
      <c r="R82" s="68"/>
      <c r="S82" s="68"/>
      <c r="T82" s="68"/>
      <c r="U82" s="68"/>
      <c r="V82" s="68"/>
      <c r="W82" s="68"/>
      <c r="X82" s="68"/>
      <c r="Y82" s="55"/>
      <c r="Z82" s="55"/>
      <c r="AA82" s="55"/>
      <c r="AB82" s="55"/>
      <c r="AC82" s="55"/>
      <c r="AD82" s="55">
        <v>14732</v>
      </c>
      <c r="AE82" s="55">
        <v>8572</v>
      </c>
      <c r="AF82" s="55">
        <v>4750</v>
      </c>
      <c r="AG82" s="55">
        <v>4387</v>
      </c>
      <c r="AH82" s="55">
        <v>3423.6819999999998</v>
      </c>
      <c r="AI82" s="55">
        <v>3373</v>
      </c>
      <c r="AJ82" s="55"/>
      <c r="AK82" s="55"/>
      <c r="AL82" s="55"/>
      <c r="AM82" s="55"/>
      <c r="AN82" s="55"/>
      <c r="AO82" s="55"/>
      <c r="AP82" s="55"/>
      <c r="AQ82" s="55"/>
      <c r="AR82" s="55"/>
      <c r="AS82" s="55"/>
      <c r="AT82" s="55"/>
      <c r="AU82" s="55"/>
      <c r="AV82" s="55"/>
      <c r="AW82" s="55"/>
      <c r="AX82" s="55"/>
      <c r="AY82" s="55"/>
      <c r="AZ82" s="55"/>
      <c r="BA82" s="55"/>
      <c r="BB82" s="55"/>
      <c r="BC82" s="55"/>
    </row>
    <row r="83" spans="1:55" x14ac:dyDescent="0.25">
      <c r="A83" s="14" t="s">
        <v>34</v>
      </c>
      <c r="B83" s="48" t="s">
        <v>27</v>
      </c>
      <c r="C83" s="42">
        <f>D83</f>
        <v>7981.5264459999999</v>
      </c>
      <c r="D83" s="42">
        <f>SUM(G83:BC83)</f>
        <v>7981.5264459999999</v>
      </c>
      <c r="E83" s="54"/>
      <c r="F83" s="42">
        <f>D83</f>
        <v>7981.5264459999999</v>
      </c>
      <c r="G83" s="55"/>
      <c r="H83" s="55"/>
      <c r="I83" s="55"/>
      <c r="J83" s="68"/>
      <c r="K83" s="68"/>
      <c r="L83" s="68"/>
      <c r="M83" s="68"/>
      <c r="N83" s="68"/>
      <c r="O83" s="68"/>
      <c r="P83" s="68"/>
      <c r="Q83" s="68"/>
      <c r="R83" s="68"/>
      <c r="S83" s="68"/>
      <c r="T83" s="68"/>
      <c r="U83" s="68"/>
      <c r="V83" s="68"/>
      <c r="W83" s="68"/>
      <c r="X83" s="68"/>
      <c r="Y83" s="55"/>
      <c r="Z83" s="55"/>
      <c r="AA83" s="55"/>
      <c r="AB83" s="55"/>
      <c r="AC83" s="55"/>
      <c r="AD83" s="55"/>
      <c r="AE83" s="55">
        <v>5942.8469999999998</v>
      </c>
      <c r="AF83" s="55">
        <v>1608.6794460000001</v>
      </c>
      <c r="AG83" s="55"/>
      <c r="AH83" s="55"/>
      <c r="AI83" s="55">
        <v>430</v>
      </c>
      <c r="AJ83" s="55"/>
      <c r="AK83" s="55"/>
      <c r="AL83" s="55"/>
      <c r="AM83" s="55"/>
      <c r="AN83" s="55"/>
      <c r="AO83" s="55"/>
      <c r="AP83" s="55"/>
      <c r="AQ83" s="55"/>
      <c r="AR83" s="55"/>
      <c r="AS83" s="55"/>
      <c r="AT83" s="55"/>
      <c r="AU83" s="55"/>
      <c r="AV83" s="55"/>
      <c r="AW83" s="55"/>
      <c r="AX83" s="55"/>
      <c r="AY83" s="55"/>
      <c r="AZ83" s="55"/>
      <c r="BA83" s="55"/>
      <c r="BB83" s="55"/>
      <c r="BC83" s="55"/>
    </row>
    <row r="84" spans="1:55" s="17" customFormat="1" x14ac:dyDescent="0.25">
      <c r="A84" s="13">
        <v>5</v>
      </c>
      <c r="B84" s="33" t="s">
        <v>35</v>
      </c>
      <c r="C84" s="34"/>
      <c r="D84" s="34"/>
      <c r="E84" s="34"/>
      <c r="F84" s="34"/>
      <c r="G84" s="34"/>
      <c r="H84" s="34"/>
      <c r="I84" s="34"/>
      <c r="J84" s="36"/>
      <c r="K84" s="36"/>
      <c r="L84" s="36"/>
      <c r="M84" s="36"/>
      <c r="N84" s="36"/>
      <c r="O84" s="36"/>
      <c r="P84" s="36"/>
      <c r="Q84" s="36"/>
      <c r="R84" s="36"/>
      <c r="S84" s="36"/>
      <c r="T84" s="36"/>
      <c r="U84" s="36"/>
      <c r="V84" s="36"/>
      <c r="W84" s="36"/>
      <c r="X84" s="36"/>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row>
    <row r="85" spans="1:55" x14ac:dyDescent="0.25">
      <c r="A85" s="14" t="s">
        <v>36</v>
      </c>
      <c r="B85" s="48" t="s">
        <v>64</v>
      </c>
      <c r="C85" s="54"/>
      <c r="D85" s="54"/>
      <c r="E85" s="54"/>
      <c r="F85" s="54"/>
      <c r="G85" s="54"/>
      <c r="H85" s="54"/>
      <c r="I85" s="54"/>
      <c r="J85" s="43"/>
      <c r="K85" s="43"/>
      <c r="L85" s="43"/>
      <c r="M85" s="43"/>
      <c r="N85" s="43"/>
      <c r="O85" s="43"/>
      <c r="P85" s="43"/>
      <c r="Q85" s="43"/>
      <c r="R85" s="43"/>
      <c r="S85" s="43"/>
      <c r="T85" s="43"/>
      <c r="U85" s="43"/>
      <c r="V85" s="43"/>
      <c r="W85" s="43"/>
      <c r="X85" s="43"/>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row>
    <row r="86" spans="1:55" x14ac:dyDescent="0.25">
      <c r="A86" s="14" t="s">
        <v>37</v>
      </c>
      <c r="B86" s="48" t="s">
        <v>27</v>
      </c>
      <c r="C86" s="54"/>
      <c r="D86" s="54"/>
      <c r="E86" s="54"/>
      <c r="F86" s="54"/>
      <c r="G86" s="54"/>
      <c r="H86" s="54"/>
      <c r="I86" s="54"/>
      <c r="J86" s="43"/>
      <c r="K86" s="43"/>
      <c r="L86" s="43"/>
      <c r="M86" s="43"/>
      <c r="N86" s="43"/>
      <c r="O86" s="43"/>
      <c r="P86" s="43"/>
      <c r="Q86" s="43"/>
      <c r="R86" s="43"/>
      <c r="S86" s="43"/>
      <c r="T86" s="43"/>
      <c r="U86" s="43"/>
      <c r="V86" s="43"/>
      <c r="W86" s="43"/>
      <c r="X86" s="43"/>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row>
    <row r="87" spans="1:55" s="17" customFormat="1" x14ac:dyDescent="0.25">
      <c r="A87" s="13">
        <v>6</v>
      </c>
      <c r="B87" s="33" t="s">
        <v>38</v>
      </c>
      <c r="C87" s="35">
        <f>C88+C89</f>
        <v>74835.722615999999</v>
      </c>
      <c r="D87" s="35">
        <f>D88+D89</f>
        <v>74835.722615999999</v>
      </c>
      <c r="E87" s="35">
        <f t="shared" ref="E87:BC87" si="24">E88+E89</f>
        <v>0</v>
      </c>
      <c r="F87" s="35">
        <f t="shared" si="24"/>
        <v>74835.722615999999</v>
      </c>
      <c r="G87" s="35">
        <f t="shared" si="24"/>
        <v>5833.6309410000003</v>
      </c>
      <c r="H87" s="35">
        <f t="shared" si="24"/>
        <v>0</v>
      </c>
      <c r="I87" s="35">
        <f t="shared" si="24"/>
        <v>7542.0769979999995</v>
      </c>
      <c r="J87" s="35">
        <f t="shared" si="24"/>
        <v>1494.0048159999999</v>
      </c>
      <c r="K87" s="35">
        <f t="shared" si="24"/>
        <v>0</v>
      </c>
      <c r="L87" s="35">
        <f t="shared" si="24"/>
        <v>3828.1042349999998</v>
      </c>
      <c r="M87" s="35">
        <f t="shared" si="24"/>
        <v>1798.4839999999999</v>
      </c>
      <c r="N87" s="35">
        <f t="shared" si="24"/>
        <v>5149.9923319999998</v>
      </c>
      <c r="O87" s="35">
        <f t="shared" si="24"/>
        <v>0</v>
      </c>
      <c r="P87" s="35">
        <f t="shared" si="24"/>
        <v>3513.7517640000001</v>
      </c>
      <c r="Q87" s="36">
        <f t="shared" si="24"/>
        <v>0</v>
      </c>
      <c r="R87" s="36">
        <f t="shared" si="24"/>
        <v>0</v>
      </c>
      <c r="S87" s="36">
        <f t="shared" si="24"/>
        <v>8.1</v>
      </c>
      <c r="T87" s="36">
        <f t="shared" si="24"/>
        <v>946.74800000000005</v>
      </c>
      <c r="U87" s="36">
        <f t="shared" si="24"/>
        <v>0</v>
      </c>
      <c r="V87" s="36">
        <f t="shared" si="24"/>
        <v>103.6</v>
      </c>
      <c r="W87" s="36">
        <f t="shared" si="24"/>
        <v>2674.0142270000001</v>
      </c>
      <c r="X87" s="36">
        <f t="shared" si="24"/>
        <v>0</v>
      </c>
      <c r="Y87" s="35">
        <f t="shared" si="24"/>
        <v>6487.3729999999996</v>
      </c>
      <c r="Z87" s="35">
        <f t="shared" si="24"/>
        <v>17519.917383</v>
      </c>
      <c r="AA87" s="35">
        <f t="shared" si="24"/>
        <v>1400</v>
      </c>
      <c r="AB87" s="35">
        <f t="shared" si="24"/>
        <v>4000</v>
      </c>
      <c r="AC87" s="35">
        <f t="shared" si="24"/>
        <v>6934.8109999999997</v>
      </c>
      <c r="AD87" s="35">
        <f t="shared" si="24"/>
        <v>0</v>
      </c>
      <c r="AE87" s="35">
        <f t="shared" si="24"/>
        <v>0</v>
      </c>
      <c r="AF87" s="35">
        <f t="shared" si="24"/>
        <v>0</v>
      </c>
      <c r="AG87" s="35">
        <f t="shared" si="24"/>
        <v>0</v>
      </c>
      <c r="AH87" s="35">
        <f t="shared" si="24"/>
        <v>0</v>
      </c>
      <c r="AI87" s="35">
        <f t="shared" si="24"/>
        <v>0</v>
      </c>
      <c r="AJ87" s="35">
        <f t="shared" si="24"/>
        <v>295.05</v>
      </c>
      <c r="AK87" s="35">
        <f t="shared" si="24"/>
        <v>379.99991999999997</v>
      </c>
      <c r="AL87" s="35">
        <f t="shared" si="24"/>
        <v>831.25</v>
      </c>
      <c r="AM87" s="35">
        <f t="shared" si="24"/>
        <v>0</v>
      </c>
      <c r="AN87" s="35">
        <f t="shared" si="24"/>
        <v>0</v>
      </c>
      <c r="AO87" s="35">
        <f t="shared" si="24"/>
        <v>0</v>
      </c>
      <c r="AP87" s="35">
        <f t="shared" si="24"/>
        <v>0</v>
      </c>
      <c r="AQ87" s="35">
        <f t="shared" si="24"/>
        <v>1828.8889999999999</v>
      </c>
      <c r="AR87" s="35">
        <f t="shared" si="24"/>
        <v>0</v>
      </c>
      <c r="AS87" s="35">
        <f t="shared" si="24"/>
        <v>880</v>
      </c>
      <c r="AT87" s="35">
        <f t="shared" si="24"/>
        <v>0</v>
      </c>
      <c r="AU87" s="35">
        <f t="shared" si="24"/>
        <v>190</v>
      </c>
      <c r="AV87" s="35">
        <f t="shared" si="24"/>
        <v>390</v>
      </c>
      <c r="AW87" s="35">
        <f t="shared" si="24"/>
        <v>380</v>
      </c>
      <c r="AX87" s="35">
        <f t="shared" si="24"/>
        <v>237.5</v>
      </c>
      <c r="AY87" s="35">
        <f t="shared" si="24"/>
        <v>0</v>
      </c>
      <c r="AZ87" s="35">
        <f t="shared" si="24"/>
        <v>0</v>
      </c>
      <c r="BA87" s="35">
        <f t="shared" si="24"/>
        <v>0</v>
      </c>
      <c r="BB87" s="35">
        <f t="shared" si="24"/>
        <v>0</v>
      </c>
      <c r="BC87" s="35">
        <f t="shared" si="24"/>
        <v>188.42500000000001</v>
      </c>
    </row>
    <row r="88" spans="1:55" x14ac:dyDescent="0.25">
      <c r="A88" s="14" t="s">
        <v>39</v>
      </c>
      <c r="B88" s="48" t="s">
        <v>64</v>
      </c>
      <c r="C88" s="42">
        <f>D88</f>
        <v>0</v>
      </c>
      <c r="D88" s="42">
        <f>SUM(G88:BC88)</f>
        <v>0</v>
      </c>
      <c r="E88" s="54"/>
      <c r="F88" s="42">
        <f>D88</f>
        <v>0</v>
      </c>
      <c r="G88" s="55"/>
      <c r="H88" s="55"/>
      <c r="I88" s="55"/>
      <c r="J88" s="55"/>
      <c r="K88" s="55"/>
      <c r="L88" s="55"/>
      <c r="M88" s="55"/>
      <c r="N88" s="55"/>
      <c r="O88" s="55"/>
      <c r="P88" s="55"/>
      <c r="Q88" s="68"/>
      <c r="R88" s="68"/>
      <c r="S88" s="68"/>
      <c r="T88" s="68"/>
      <c r="U88" s="68"/>
      <c r="V88" s="68"/>
      <c r="W88" s="68"/>
      <c r="X88" s="68"/>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row>
    <row r="89" spans="1:55" x14ac:dyDescent="0.25">
      <c r="A89" s="14" t="s">
        <v>40</v>
      </c>
      <c r="B89" s="48" t="s">
        <v>27</v>
      </c>
      <c r="C89" s="42">
        <f>D89</f>
        <v>74835.722615999999</v>
      </c>
      <c r="D89" s="42">
        <f>SUM(G89:BC89)</f>
        <v>74835.722615999999</v>
      </c>
      <c r="E89" s="54"/>
      <c r="F89" s="42">
        <f>D89</f>
        <v>74835.722615999999</v>
      </c>
      <c r="G89" s="55">
        <v>5833.6309410000003</v>
      </c>
      <c r="H89" s="55"/>
      <c r="I89" s="55">
        <v>7542.0769979999995</v>
      </c>
      <c r="J89" s="55">
        <v>1494.0048159999999</v>
      </c>
      <c r="K89" s="55"/>
      <c r="L89" s="55">
        <v>3828.1042349999998</v>
      </c>
      <c r="M89" s="55">
        <v>1798.4839999999999</v>
      </c>
      <c r="N89" s="55">
        <v>5149.9923319999998</v>
      </c>
      <c r="O89" s="55"/>
      <c r="P89" s="55">
        <v>3513.7517640000001</v>
      </c>
      <c r="Q89" s="68"/>
      <c r="R89" s="68"/>
      <c r="S89" s="68">
        <v>8.1</v>
      </c>
      <c r="T89" s="68">
        <v>946.74800000000005</v>
      </c>
      <c r="U89" s="68"/>
      <c r="V89" s="68">
        <v>103.6</v>
      </c>
      <c r="W89" s="68">
        <v>2674.0142270000001</v>
      </c>
      <c r="X89" s="68"/>
      <c r="Y89" s="55">
        <v>6487.3729999999996</v>
      </c>
      <c r="Z89" s="55">
        <v>17519.917383</v>
      </c>
      <c r="AA89" s="55">
        <v>1400</v>
      </c>
      <c r="AB89" s="55">
        <v>4000</v>
      </c>
      <c r="AC89" s="55">
        <v>6934.8109999999997</v>
      </c>
      <c r="AD89" s="55"/>
      <c r="AE89" s="55"/>
      <c r="AF89" s="55"/>
      <c r="AG89" s="55"/>
      <c r="AH89" s="55"/>
      <c r="AI89" s="55"/>
      <c r="AJ89" s="55">
        <v>295.05</v>
      </c>
      <c r="AK89" s="55">
        <v>379.99991999999997</v>
      </c>
      <c r="AL89" s="55">
        <v>831.25</v>
      </c>
      <c r="AM89" s="55"/>
      <c r="AN89" s="55"/>
      <c r="AO89" s="55"/>
      <c r="AP89" s="55"/>
      <c r="AQ89" s="55">
        <v>1828.8889999999999</v>
      </c>
      <c r="AR89" s="55"/>
      <c r="AS89" s="55">
        <v>880</v>
      </c>
      <c r="AT89" s="55"/>
      <c r="AU89" s="55">
        <v>190</v>
      </c>
      <c r="AV89" s="55">
        <v>390</v>
      </c>
      <c r="AW89" s="55">
        <v>380</v>
      </c>
      <c r="AX89" s="55">
        <v>237.5</v>
      </c>
      <c r="AY89" s="55"/>
      <c r="AZ89" s="55"/>
      <c r="BA89" s="55"/>
      <c r="BB89" s="55"/>
      <c r="BC89" s="55">
        <v>188.42500000000001</v>
      </c>
    </row>
    <row r="90" spans="1:55" s="17" customFormat="1" x14ac:dyDescent="0.25">
      <c r="A90" s="13">
        <v>7</v>
      </c>
      <c r="B90" s="33" t="s">
        <v>41</v>
      </c>
      <c r="C90" s="35">
        <f>C91+C92</f>
        <v>4933.2340000000004</v>
      </c>
      <c r="D90" s="35">
        <f>D91+D92</f>
        <v>4933.2340000000004</v>
      </c>
      <c r="E90" s="35">
        <f t="shared" ref="E90:BC90" si="25">E91+E92</f>
        <v>0</v>
      </c>
      <c r="F90" s="35">
        <f t="shared" si="25"/>
        <v>4933.2340000000004</v>
      </c>
      <c r="G90" s="35">
        <f t="shared" si="25"/>
        <v>447.75</v>
      </c>
      <c r="H90" s="35">
        <f t="shared" si="25"/>
        <v>0</v>
      </c>
      <c r="I90" s="35">
        <f t="shared" si="25"/>
        <v>0</v>
      </c>
      <c r="J90" s="36">
        <f t="shared" si="25"/>
        <v>0</v>
      </c>
      <c r="K90" s="36">
        <f t="shared" si="25"/>
        <v>0</v>
      </c>
      <c r="L90" s="36">
        <f t="shared" si="25"/>
        <v>0</v>
      </c>
      <c r="M90" s="36">
        <f t="shared" si="25"/>
        <v>0</v>
      </c>
      <c r="N90" s="36">
        <f t="shared" si="25"/>
        <v>0</v>
      </c>
      <c r="O90" s="36">
        <f t="shared" si="25"/>
        <v>0</v>
      </c>
      <c r="P90" s="36">
        <f t="shared" si="25"/>
        <v>0</v>
      </c>
      <c r="Q90" s="36">
        <f t="shared" si="25"/>
        <v>0</v>
      </c>
      <c r="R90" s="36">
        <f t="shared" si="25"/>
        <v>0</v>
      </c>
      <c r="S90" s="36">
        <f t="shared" si="25"/>
        <v>0</v>
      </c>
      <c r="T90" s="35">
        <f t="shared" si="25"/>
        <v>3688.4839999999999</v>
      </c>
      <c r="U90" s="36">
        <f t="shared" si="25"/>
        <v>0</v>
      </c>
      <c r="V90" s="35">
        <f t="shared" si="25"/>
        <v>0</v>
      </c>
      <c r="W90" s="36">
        <f t="shared" si="25"/>
        <v>647</v>
      </c>
      <c r="X90" s="36">
        <f t="shared" si="25"/>
        <v>0</v>
      </c>
      <c r="Y90" s="35">
        <f t="shared" si="25"/>
        <v>0</v>
      </c>
      <c r="Z90" s="35">
        <f t="shared" si="25"/>
        <v>0</v>
      </c>
      <c r="AA90" s="35">
        <f t="shared" si="25"/>
        <v>0</v>
      </c>
      <c r="AB90" s="35">
        <f t="shared" si="25"/>
        <v>0</v>
      </c>
      <c r="AC90" s="35">
        <f t="shared" si="25"/>
        <v>0</v>
      </c>
      <c r="AD90" s="35">
        <f t="shared" si="25"/>
        <v>0</v>
      </c>
      <c r="AE90" s="35">
        <f t="shared" si="25"/>
        <v>0</v>
      </c>
      <c r="AF90" s="35">
        <f t="shared" si="25"/>
        <v>0</v>
      </c>
      <c r="AG90" s="35">
        <f t="shared" si="25"/>
        <v>0</v>
      </c>
      <c r="AH90" s="35">
        <f t="shared" si="25"/>
        <v>0</v>
      </c>
      <c r="AI90" s="35">
        <f t="shared" si="25"/>
        <v>0</v>
      </c>
      <c r="AJ90" s="35">
        <f t="shared" si="25"/>
        <v>0</v>
      </c>
      <c r="AK90" s="35">
        <f t="shared" si="25"/>
        <v>0</v>
      </c>
      <c r="AL90" s="35">
        <f t="shared" si="25"/>
        <v>0</v>
      </c>
      <c r="AM90" s="35">
        <f t="shared" si="25"/>
        <v>0</v>
      </c>
      <c r="AN90" s="35">
        <f t="shared" si="25"/>
        <v>0</v>
      </c>
      <c r="AO90" s="35">
        <f t="shared" si="25"/>
        <v>0</v>
      </c>
      <c r="AP90" s="35">
        <f t="shared" si="25"/>
        <v>0</v>
      </c>
      <c r="AQ90" s="35">
        <f t="shared" si="25"/>
        <v>0</v>
      </c>
      <c r="AR90" s="35">
        <f t="shared" si="25"/>
        <v>0</v>
      </c>
      <c r="AS90" s="35">
        <f t="shared" si="25"/>
        <v>150</v>
      </c>
      <c r="AT90" s="35">
        <f t="shared" si="25"/>
        <v>0</v>
      </c>
      <c r="AU90" s="35">
        <f t="shared" si="25"/>
        <v>0</v>
      </c>
      <c r="AV90" s="35">
        <f t="shared" si="25"/>
        <v>0</v>
      </c>
      <c r="AW90" s="35">
        <f t="shared" si="25"/>
        <v>0</v>
      </c>
      <c r="AX90" s="35">
        <f t="shared" si="25"/>
        <v>0</v>
      </c>
      <c r="AY90" s="35">
        <f t="shared" si="25"/>
        <v>0</v>
      </c>
      <c r="AZ90" s="35">
        <f t="shared" si="25"/>
        <v>0</v>
      </c>
      <c r="BA90" s="35">
        <f t="shared" si="25"/>
        <v>0</v>
      </c>
      <c r="BB90" s="35">
        <f t="shared" si="25"/>
        <v>0</v>
      </c>
      <c r="BC90" s="35">
        <f t="shared" si="25"/>
        <v>0</v>
      </c>
    </row>
    <row r="91" spans="1:55" x14ac:dyDescent="0.25">
      <c r="A91" s="14" t="s">
        <v>42</v>
      </c>
      <c r="B91" s="48" t="s">
        <v>64</v>
      </c>
      <c r="C91" s="42">
        <f>D91</f>
        <v>0</v>
      </c>
      <c r="D91" s="42">
        <f>SUM(G91:BC91)</f>
        <v>0</v>
      </c>
      <c r="E91" s="54"/>
      <c r="F91" s="42">
        <f>D91</f>
        <v>0</v>
      </c>
      <c r="G91" s="55"/>
      <c r="H91" s="55"/>
      <c r="I91" s="55"/>
      <c r="J91" s="68"/>
      <c r="K91" s="68"/>
      <c r="L91" s="68"/>
      <c r="M91" s="68"/>
      <c r="N91" s="68"/>
      <c r="O91" s="68"/>
      <c r="P91" s="68"/>
      <c r="Q91" s="68"/>
      <c r="R91" s="68"/>
      <c r="S91" s="68"/>
      <c r="T91" s="68"/>
      <c r="U91" s="68"/>
      <c r="V91" s="55"/>
      <c r="W91" s="68"/>
      <c r="X91" s="68"/>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row>
    <row r="92" spans="1:55" x14ac:dyDescent="0.25">
      <c r="A92" s="14" t="s">
        <v>43</v>
      </c>
      <c r="B92" s="48" t="s">
        <v>27</v>
      </c>
      <c r="C92" s="42">
        <f>D92</f>
        <v>4933.2340000000004</v>
      </c>
      <c r="D92" s="42">
        <f>SUM(G92:BC92)</f>
        <v>4933.2340000000004</v>
      </c>
      <c r="E92" s="54"/>
      <c r="F92" s="42">
        <f>D92</f>
        <v>4933.2340000000004</v>
      </c>
      <c r="G92" s="55">
        <v>447.75</v>
      </c>
      <c r="H92" s="55"/>
      <c r="I92" s="55"/>
      <c r="J92" s="68"/>
      <c r="K92" s="68"/>
      <c r="L92" s="68"/>
      <c r="M92" s="68"/>
      <c r="N92" s="68"/>
      <c r="O92" s="68"/>
      <c r="P92" s="68"/>
      <c r="Q92" s="68"/>
      <c r="R92" s="68"/>
      <c r="S92" s="68"/>
      <c r="T92" s="55">
        <v>3688.4839999999999</v>
      </c>
      <c r="U92" s="68"/>
      <c r="V92" s="55"/>
      <c r="W92" s="68">
        <v>647</v>
      </c>
      <c r="X92" s="68"/>
      <c r="Y92" s="55"/>
      <c r="Z92" s="55"/>
      <c r="AA92" s="55"/>
      <c r="AB92" s="55"/>
      <c r="AC92" s="55"/>
      <c r="AD92" s="55"/>
      <c r="AE92" s="55"/>
      <c r="AF92" s="55"/>
      <c r="AG92" s="55"/>
      <c r="AH92" s="55"/>
      <c r="AI92" s="55"/>
      <c r="AJ92" s="55"/>
      <c r="AK92" s="55"/>
      <c r="AL92" s="55"/>
      <c r="AM92" s="55"/>
      <c r="AN92" s="55"/>
      <c r="AO92" s="55"/>
      <c r="AP92" s="55"/>
      <c r="AQ92" s="55"/>
      <c r="AR92" s="55"/>
      <c r="AS92" s="55">
        <v>150</v>
      </c>
      <c r="AT92" s="55"/>
      <c r="AU92" s="55"/>
      <c r="AV92" s="55"/>
      <c r="AW92" s="55"/>
      <c r="AX92" s="55"/>
      <c r="AY92" s="55"/>
      <c r="AZ92" s="55"/>
      <c r="BA92" s="55"/>
      <c r="BB92" s="55"/>
      <c r="BC92" s="55"/>
    </row>
    <row r="93" spans="1:55" s="17" customFormat="1" x14ac:dyDescent="0.25">
      <c r="A93" s="13">
        <v>8</v>
      </c>
      <c r="B93" s="33" t="s">
        <v>44</v>
      </c>
      <c r="C93" s="35">
        <f>C94+C95</f>
        <v>650</v>
      </c>
      <c r="D93" s="35">
        <f>D94+D95</f>
        <v>650</v>
      </c>
      <c r="E93" s="35">
        <f t="shared" ref="E93:BC93" si="26">E94+E95</f>
        <v>0</v>
      </c>
      <c r="F93" s="35">
        <f t="shared" si="26"/>
        <v>650</v>
      </c>
      <c r="G93" s="35">
        <f t="shared" si="26"/>
        <v>0</v>
      </c>
      <c r="H93" s="35">
        <f t="shared" si="26"/>
        <v>0</v>
      </c>
      <c r="I93" s="35">
        <f t="shared" si="26"/>
        <v>0</v>
      </c>
      <c r="J93" s="36">
        <f t="shared" si="26"/>
        <v>0</v>
      </c>
      <c r="K93" s="36">
        <f t="shared" si="26"/>
        <v>0</v>
      </c>
      <c r="L93" s="36">
        <f t="shared" si="26"/>
        <v>0</v>
      </c>
      <c r="M93" s="36">
        <f t="shared" si="26"/>
        <v>0</v>
      </c>
      <c r="N93" s="36">
        <f t="shared" si="26"/>
        <v>0</v>
      </c>
      <c r="O93" s="36">
        <f t="shared" si="26"/>
        <v>0</v>
      </c>
      <c r="P93" s="36">
        <f t="shared" si="26"/>
        <v>0</v>
      </c>
      <c r="Q93" s="36">
        <f t="shared" si="26"/>
        <v>0</v>
      </c>
      <c r="R93" s="36">
        <f t="shared" si="26"/>
        <v>0</v>
      </c>
      <c r="S93" s="36">
        <f t="shared" si="26"/>
        <v>0</v>
      </c>
      <c r="T93" s="36">
        <f t="shared" si="26"/>
        <v>0</v>
      </c>
      <c r="U93" s="36">
        <f t="shared" si="26"/>
        <v>0</v>
      </c>
      <c r="V93" s="36">
        <f t="shared" si="26"/>
        <v>0</v>
      </c>
      <c r="W93" s="36">
        <f t="shared" si="26"/>
        <v>0</v>
      </c>
      <c r="X93" s="36">
        <f t="shared" si="26"/>
        <v>0</v>
      </c>
      <c r="Y93" s="35">
        <f t="shared" si="26"/>
        <v>0</v>
      </c>
      <c r="Z93" s="35">
        <f t="shared" si="26"/>
        <v>0</v>
      </c>
      <c r="AA93" s="35">
        <f t="shared" si="26"/>
        <v>0</v>
      </c>
      <c r="AB93" s="35">
        <f t="shared" si="26"/>
        <v>0</v>
      </c>
      <c r="AC93" s="35">
        <f t="shared" si="26"/>
        <v>650</v>
      </c>
      <c r="AD93" s="35">
        <f t="shared" si="26"/>
        <v>0</v>
      </c>
      <c r="AE93" s="35">
        <f t="shared" si="26"/>
        <v>0</v>
      </c>
      <c r="AF93" s="35">
        <f t="shared" si="26"/>
        <v>0</v>
      </c>
      <c r="AG93" s="35">
        <f t="shared" si="26"/>
        <v>0</v>
      </c>
      <c r="AH93" s="35">
        <f t="shared" si="26"/>
        <v>0</v>
      </c>
      <c r="AI93" s="35">
        <f t="shared" si="26"/>
        <v>0</v>
      </c>
      <c r="AJ93" s="35">
        <f t="shared" si="26"/>
        <v>0</v>
      </c>
      <c r="AK93" s="35">
        <f t="shared" si="26"/>
        <v>0</v>
      </c>
      <c r="AL93" s="35">
        <f t="shared" si="26"/>
        <v>0</v>
      </c>
      <c r="AM93" s="35">
        <f t="shared" si="26"/>
        <v>0</v>
      </c>
      <c r="AN93" s="35">
        <f t="shared" si="26"/>
        <v>0</v>
      </c>
      <c r="AO93" s="35">
        <f t="shared" si="26"/>
        <v>0</v>
      </c>
      <c r="AP93" s="35">
        <f t="shared" si="26"/>
        <v>0</v>
      </c>
      <c r="AQ93" s="35">
        <f t="shared" si="26"/>
        <v>0</v>
      </c>
      <c r="AR93" s="35">
        <f t="shared" si="26"/>
        <v>0</v>
      </c>
      <c r="AS93" s="35">
        <f t="shared" si="26"/>
        <v>0</v>
      </c>
      <c r="AT93" s="35">
        <f t="shared" si="26"/>
        <v>0</v>
      </c>
      <c r="AU93" s="35">
        <f t="shared" si="26"/>
        <v>0</v>
      </c>
      <c r="AV93" s="35">
        <f t="shared" si="26"/>
        <v>0</v>
      </c>
      <c r="AW93" s="35">
        <f t="shared" si="26"/>
        <v>0</v>
      </c>
      <c r="AX93" s="35">
        <f t="shared" si="26"/>
        <v>0</v>
      </c>
      <c r="AY93" s="35">
        <f t="shared" si="26"/>
        <v>0</v>
      </c>
      <c r="AZ93" s="35">
        <f t="shared" si="26"/>
        <v>0</v>
      </c>
      <c r="BA93" s="35">
        <f t="shared" si="26"/>
        <v>0</v>
      </c>
      <c r="BB93" s="35">
        <f t="shared" si="26"/>
        <v>0</v>
      </c>
      <c r="BC93" s="35">
        <f t="shared" si="26"/>
        <v>0</v>
      </c>
    </row>
    <row r="94" spans="1:55" x14ac:dyDescent="0.25">
      <c r="A94" s="14" t="s">
        <v>45</v>
      </c>
      <c r="B94" s="48" t="s">
        <v>64</v>
      </c>
      <c r="C94" s="42">
        <f>D94</f>
        <v>0</v>
      </c>
      <c r="D94" s="42">
        <f>SUM(G94:BC94)</f>
        <v>0</v>
      </c>
      <c r="E94" s="54"/>
      <c r="F94" s="42">
        <f>D94</f>
        <v>0</v>
      </c>
      <c r="G94" s="55"/>
      <c r="H94" s="55"/>
      <c r="I94" s="55"/>
      <c r="J94" s="68"/>
      <c r="K94" s="68"/>
      <c r="L94" s="68"/>
      <c r="M94" s="68"/>
      <c r="N94" s="68"/>
      <c r="O94" s="68"/>
      <c r="P94" s="68"/>
      <c r="Q94" s="68"/>
      <c r="R94" s="68"/>
      <c r="S94" s="68"/>
      <c r="T94" s="68"/>
      <c r="U94" s="68"/>
      <c r="V94" s="68"/>
      <c r="W94" s="68"/>
      <c r="X94" s="68"/>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row>
    <row r="95" spans="1:55" x14ac:dyDescent="0.25">
      <c r="A95" s="14" t="s">
        <v>46</v>
      </c>
      <c r="B95" s="48" t="s">
        <v>27</v>
      </c>
      <c r="C95" s="42">
        <f>D95</f>
        <v>650</v>
      </c>
      <c r="D95" s="42">
        <f>SUM(G95:BC95)</f>
        <v>650</v>
      </c>
      <c r="E95" s="54"/>
      <c r="F95" s="42">
        <f>D95</f>
        <v>650</v>
      </c>
      <c r="G95" s="55"/>
      <c r="H95" s="55"/>
      <c r="I95" s="55"/>
      <c r="J95" s="68"/>
      <c r="K95" s="68"/>
      <c r="L95" s="68"/>
      <c r="M95" s="68"/>
      <c r="N95" s="68"/>
      <c r="O95" s="68"/>
      <c r="P95" s="68"/>
      <c r="Q95" s="68"/>
      <c r="R95" s="68"/>
      <c r="S95" s="68"/>
      <c r="T95" s="68"/>
      <c r="U95" s="68"/>
      <c r="V95" s="68"/>
      <c r="W95" s="68"/>
      <c r="X95" s="68"/>
      <c r="Y95" s="55"/>
      <c r="Z95" s="55"/>
      <c r="AA95" s="55"/>
      <c r="AB95" s="55"/>
      <c r="AC95" s="55">
        <v>650</v>
      </c>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row>
    <row r="96" spans="1:55" s="17" customFormat="1" ht="28.15" customHeight="1" x14ac:dyDescent="0.25">
      <c r="A96" s="13">
        <v>9</v>
      </c>
      <c r="B96" s="33" t="s">
        <v>47</v>
      </c>
      <c r="C96" s="35">
        <f>C97+C98</f>
        <v>0</v>
      </c>
      <c r="D96" s="35">
        <f>D97+D98</f>
        <v>0</v>
      </c>
      <c r="E96" s="35">
        <f t="shared" ref="E96:BC96" si="27">E97+E98</f>
        <v>0</v>
      </c>
      <c r="F96" s="35">
        <f t="shared" si="27"/>
        <v>0</v>
      </c>
      <c r="G96" s="35">
        <f t="shared" si="27"/>
        <v>0</v>
      </c>
      <c r="H96" s="35">
        <f t="shared" si="27"/>
        <v>0</v>
      </c>
      <c r="I96" s="35">
        <f t="shared" si="27"/>
        <v>0</v>
      </c>
      <c r="J96" s="36">
        <f t="shared" si="27"/>
        <v>0</v>
      </c>
      <c r="K96" s="36">
        <f t="shared" si="27"/>
        <v>0</v>
      </c>
      <c r="L96" s="36">
        <f t="shared" si="27"/>
        <v>0</v>
      </c>
      <c r="M96" s="36">
        <f t="shared" si="27"/>
        <v>0</v>
      </c>
      <c r="N96" s="36">
        <f t="shared" si="27"/>
        <v>0</v>
      </c>
      <c r="O96" s="36">
        <f t="shared" si="27"/>
        <v>0</v>
      </c>
      <c r="P96" s="36">
        <f t="shared" si="27"/>
        <v>0</v>
      </c>
      <c r="Q96" s="36">
        <f t="shared" si="27"/>
        <v>0</v>
      </c>
      <c r="R96" s="36">
        <f t="shared" si="27"/>
        <v>0</v>
      </c>
      <c r="S96" s="36">
        <f t="shared" si="27"/>
        <v>0</v>
      </c>
      <c r="T96" s="36">
        <f t="shared" si="27"/>
        <v>0</v>
      </c>
      <c r="U96" s="36">
        <f t="shared" si="27"/>
        <v>0</v>
      </c>
      <c r="V96" s="36">
        <f t="shared" si="27"/>
        <v>0</v>
      </c>
      <c r="W96" s="36">
        <f t="shared" si="27"/>
        <v>0</v>
      </c>
      <c r="X96" s="36">
        <f t="shared" si="27"/>
        <v>0</v>
      </c>
      <c r="Y96" s="35">
        <f t="shared" si="27"/>
        <v>0</v>
      </c>
      <c r="Z96" s="35">
        <f t="shared" si="27"/>
        <v>0</v>
      </c>
      <c r="AA96" s="35">
        <f t="shared" si="27"/>
        <v>0</v>
      </c>
      <c r="AB96" s="35">
        <f t="shared" si="27"/>
        <v>0</v>
      </c>
      <c r="AC96" s="35">
        <f t="shared" si="27"/>
        <v>0</v>
      </c>
      <c r="AD96" s="35">
        <f t="shared" si="27"/>
        <v>0</v>
      </c>
      <c r="AE96" s="35">
        <f t="shared" si="27"/>
        <v>0</v>
      </c>
      <c r="AF96" s="35">
        <f t="shared" si="27"/>
        <v>0</v>
      </c>
      <c r="AG96" s="35">
        <f t="shared" si="27"/>
        <v>0</v>
      </c>
      <c r="AH96" s="35">
        <f t="shared" si="27"/>
        <v>0</v>
      </c>
      <c r="AI96" s="35">
        <f t="shared" si="27"/>
        <v>0</v>
      </c>
      <c r="AJ96" s="35">
        <f t="shared" si="27"/>
        <v>0</v>
      </c>
      <c r="AK96" s="35">
        <f t="shared" si="27"/>
        <v>0</v>
      </c>
      <c r="AL96" s="35">
        <f t="shared" si="27"/>
        <v>0</v>
      </c>
      <c r="AM96" s="35">
        <f t="shared" si="27"/>
        <v>0</v>
      </c>
      <c r="AN96" s="35">
        <f t="shared" si="27"/>
        <v>0</v>
      </c>
      <c r="AO96" s="35">
        <f t="shared" si="27"/>
        <v>0</v>
      </c>
      <c r="AP96" s="35">
        <f t="shared" si="27"/>
        <v>0</v>
      </c>
      <c r="AQ96" s="35">
        <f t="shared" si="27"/>
        <v>0</v>
      </c>
      <c r="AR96" s="35">
        <f t="shared" si="27"/>
        <v>0</v>
      </c>
      <c r="AS96" s="35">
        <f t="shared" si="27"/>
        <v>0</v>
      </c>
      <c r="AT96" s="35">
        <f t="shared" si="27"/>
        <v>0</v>
      </c>
      <c r="AU96" s="35">
        <f t="shared" si="27"/>
        <v>0</v>
      </c>
      <c r="AV96" s="35">
        <f t="shared" si="27"/>
        <v>0</v>
      </c>
      <c r="AW96" s="35">
        <f t="shared" si="27"/>
        <v>0</v>
      </c>
      <c r="AX96" s="35">
        <f t="shared" si="27"/>
        <v>0</v>
      </c>
      <c r="AY96" s="35">
        <f t="shared" si="27"/>
        <v>0</v>
      </c>
      <c r="AZ96" s="35">
        <f t="shared" si="27"/>
        <v>0</v>
      </c>
      <c r="BA96" s="35">
        <f t="shared" si="27"/>
        <v>0</v>
      </c>
      <c r="BB96" s="35">
        <f t="shared" si="27"/>
        <v>0</v>
      </c>
      <c r="BC96" s="35">
        <f t="shared" si="27"/>
        <v>0</v>
      </c>
    </row>
    <row r="97" spans="1:55" x14ac:dyDescent="0.25">
      <c r="A97" s="14" t="s">
        <v>48</v>
      </c>
      <c r="B97" s="48" t="s">
        <v>30</v>
      </c>
      <c r="C97" s="42">
        <f>D97</f>
        <v>0</v>
      </c>
      <c r="D97" s="42">
        <f>SUM(G97:BC97)</f>
        <v>0</v>
      </c>
      <c r="E97" s="54"/>
      <c r="F97" s="42">
        <f>D97</f>
        <v>0</v>
      </c>
      <c r="G97" s="55"/>
      <c r="H97" s="55"/>
      <c r="I97" s="55"/>
      <c r="J97" s="68"/>
      <c r="K97" s="68"/>
      <c r="L97" s="68"/>
      <c r="M97" s="68"/>
      <c r="N97" s="68"/>
      <c r="O97" s="68"/>
      <c r="P97" s="68"/>
      <c r="Q97" s="68"/>
      <c r="R97" s="68"/>
      <c r="S97" s="68"/>
      <c r="T97" s="68"/>
      <c r="U97" s="68"/>
      <c r="V97" s="68"/>
      <c r="W97" s="68"/>
      <c r="X97" s="68"/>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row>
    <row r="98" spans="1:55" x14ac:dyDescent="0.25">
      <c r="A98" s="14" t="s">
        <v>49</v>
      </c>
      <c r="B98" s="48" t="s">
        <v>27</v>
      </c>
      <c r="C98" s="42">
        <f>D98</f>
        <v>0</v>
      </c>
      <c r="D98" s="42">
        <f>SUM(G98:BC98)</f>
        <v>0</v>
      </c>
      <c r="E98" s="54"/>
      <c r="F98" s="42">
        <f>D98</f>
        <v>0</v>
      </c>
      <c r="G98" s="55"/>
      <c r="H98" s="55"/>
      <c r="I98" s="55"/>
      <c r="J98" s="68"/>
      <c r="K98" s="68"/>
      <c r="L98" s="68"/>
      <c r="M98" s="68"/>
      <c r="N98" s="68"/>
      <c r="O98" s="68"/>
      <c r="P98" s="68"/>
      <c r="Q98" s="68"/>
      <c r="R98" s="68"/>
      <c r="S98" s="68"/>
      <c r="T98" s="68"/>
      <c r="U98" s="68"/>
      <c r="V98" s="68"/>
      <c r="W98" s="68"/>
      <c r="X98" s="68"/>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row>
    <row r="99" spans="1:55" s="17" customFormat="1" x14ac:dyDescent="0.25">
      <c r="A99" s="13">
        <v>10</v>
      </c>
      <c r="B99" s="33" t="s">
        <v>50</v>
      </c>
      <c r="C99" s="34"/>
      <c r="D99" s="34"/>
      <c r="E99" s="34"/>
      <c r="F99" s="34"/>
      <c r="G99" s="34"/>
      <c r="H99" s="34"/>
      <c r="I99" s="34"/>
      <c r="J99" s="36"/>
      <c r="K99" s="36"/>
      <c r="L99" s="36"/>
      <c r="M99" s="36"/>
      <c r="N99" s="36"/>
      <c r="O99" s="36"/>
      <c r="P99" s="36"/>
      <c r="Q99" s="36"/>
      <c r="R99" s="36"/>
      <c r="S99" s="36"/>
      <c r="T99" s="36"/>
      <c r="U99" s="36"/>
      <c r="V99" s="36"/>
      <c r="W99" s="36"/>
      <c r="X99" s="36"/>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0" spans="1:55" x14ac:dyDescent="0.25">
      <c r="A100" s="14" t="s">
        <v>51</v>
      </c>
      <c r="B100" s="48" t="s">
        <v>30</v>
      </c>
      <c r="C100" s="54"/>
      <c r="D100" s="54"/>
      <c r="E100" s="54"/>
      <c r="F100" s="54"/>
      <c r="G100" s="54"/>
      <c r="H100" s="54"/>
      <c r="I100" s="54"/>
      <c r="J100" s="43"/>
      <c r="K100" s="43"/>
      <c r="L100" s="43"/>
      <c r="M100" s="43"/>
      <c r="N100" s="43"/>
      <c r="O100" s="43"/>
      <c r="P100" s="43"/>
      <c r="Q100" s="43"/>
      <c r="R100" s="43"/>
      <c r="S100" s="43"/>
      <c r="T100" s="43"/>
      <c r="U100" s="43"/>
      <c r="V100" s="43"/>
      <c r="W100" s="43"/>
      <c r="X100" s="43"/>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row>
    <row r="101" spans="1:55" x14ac:dyDescent="0.25">
      <c r="A101" s="14" t="s">
        <v>52</v>
      </c>
      <c r="B101" s="48" t="s">
        <v>27</v>
      </c>
      <c r="C101" s="54"/>
      <c r="D101" s="54"/>
      <c r="E101" s="54"/>
      <c r="F101" s="54"/>
      <c r="G101" s="54"/>
      <c r="H101" s="54"/>
      <c r="I101" s="54"/>
      <c r="J101" s="43"/>
      <c r="K101" s="43"/>
      <c r="L101" s="43"/>
      <c r="M101" s="43"/>
      <c r="N101" s="43"/>
      <c r="O101" s="43"/>
      <c r="P101" s="43"/>
      <c r="Q101" s="43"/>
      <c r="R101" s="43"/>
      <c r="S101" s="43"/>
      <c r="T101" s="43"/>
      <c r="U101" s="43"/>
      <c r="V101" s="43"/>
      <c r="W101" s="43"/>
      <c r="X101" s="43"/>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row>
    <row r="102" spans="1:55" s="17" customFormat="1" x14ac:dyDescent="0.25">
      <c r="A102" s="13">
        <v>11</v>
      </c>
      <c r="B102" s="33" t="s">
        <v>578</v>
      </c>
      <c r="C102" s="35">
        <f>C103+C104</f>
        <v>1660</v>
      </c>
      <c r="D102" s="35">
        <f>D103+D104</f>
        <v>1660</v>
      </c>
      <c r="E102" s="35">
        <f t="shared" ref="E102:BC102" si="28">E103+E104</f>
        <v>0</v>
      </c>
      <c r="F102" s="35">
        <f t="shared" si="28"/>
        <v>1660</v>
      </c>
      <c r="G102" s="35">
        <f t="shared" si="28"/>
        <v>0</v>
      </c>
      <c r="H102" s="35">
        <f t="shared" si="28"/>
        <v>0</v>
      </c>
      <c r="I102" s="35">
        <f t="shared" si="28"/>
        <v>0</v>
      </c>
      <c r="J102" s="36">
        <f t="shared" si="28"/>
        <v>0</v>
      </c>
      <c r="K102" s="36">
        <f t="shared" si="28"/>
        <v>0</v>
      </c>
      <c r="L102" s="36">
        <f t="shared" si="28"/>
        <v>0</v>
      </c>
      <c r="M102" s="36">
        <f t="shared" si="28"/>
        <v>0</v>
      </c>
      <c r="N102" s="36">
        <f t="shared" si="28"/>
        <v>0</v>
      </c>
      <c r="O102" s="36">
        <f t="shared" si="28"/>
        <v>0</v>
      </c>
      <c r="P102" s="36">
        <f t="shared" si="28"/>
        <v>0</v>
      </c>
      <c r="Q102" s="36">
        <f t="shared" si="28"/>
        <v>0</v>
      </c>
      <c r="R102" s="36">
        <f t="shared" si="28"/>
        <v>0</v>
      </c>
      <c r="S102" s="36">
        <f t="shared" si="28"/>
        <v>0</v>
      </c>
      <c r="T102" s="36">
        <f t="shared" si="28"/>
        <v>0</v>
      </c>
      <c r="U102" s="36">
        <f t="shared" si="28"/>
        <v>0</v>
      </c>
      <c r="V102" s="36">
        <f t="shared" si="28"/>
        <v>0</v>
      </c>
      <c r="W102" s="36">
        <f t="shared" si="28"/>
        <v>0</v>
      </c>
      <c r="X102" s="36">
        <f t="shared" si="28"/>
        <v>0</v>
      </c>
      <c r="Y102" s="35">
        <f t="shared" si="28"/>
        <v>0</v>
      </c>
      <c r="Z102" s="35">
        <f t="shared" si="28"/>
        <v>0</v>
      </c>
      <c r="AA102" s="35">
        <f t="shared" si="28"/>
        <v>0</v>
      </c>
      <c r="AB102" s="35">
        <f t="shared" si="28"/>
        <v>0</v>
      </c>
      <c r="AC102" s="35">
        <f t="shared" si="28"/>
        <v>0</v>
      </c>
      <c r="AD102" s="35">
        <f t="shared" si="28"/>
        <v>0</v>
      </c>
      <c r="AE102" s="35">
        <f t="shared" si="28"/>
        <v>0</v>
      </c>
      <c r="AF102" s="35">
        <f t="shared" si="28"/>
        <v>0</v>
      </c>
      <c r="AG102" s="35">
        <f t="shared" si="28"/>
        <v>0</v>
      </c>
      <c r="AH102" s="35">
        <f t="shared" si="28"/>
        <v>0</v>
      </c>
      <c r="AI102" s="35">
        <f t="shared" si="28"/>
        <v>0</v>
      </c>
      <c r="AJ102" s="35">
        <f t="shared" si="28"/>
        <v>0</v>
      </c>
      <c r="AK102" s="35">
        <f t="shared" si="28"/>
        <v>0</v>
      </c>
      <c r="AL102" s="35">
        <f t="shared" si="28"/>
        <v>264</v>
      </c>
      <c r="AM102" s="35">
        <f t="shared" si="28"/>
        <v>0</v>
      </c>
      <c r="AN102" s="35">
        <f t="shared" si="28"/>
        <v>0</v>
      </c>
      <c r="AO102" s="35">
        <f t="shared" si="28"/>
        <v>0</v>
      </c>
      <c r="AP102" s="35">
        <f t="shared" si="28"/>
        <v>0</v>
      </c>
      <c r="AQ102" s="35">
        <f t="shared" si="28"/>
        <v>480</v>
      </c>
      <c r="AR102" s="35">
        <f t="shared" si="28"/>
        <v>916</v>
      </c>
      <c r="AS102" s="35">
        <f t="shared" si="28"/>
        <v>0</v>
      </c>
      <c r="AT102" s="35">
        <f t="shared" si="28"/>
        <v>0</v>
      </c>
      <c r="AU102" s="35">
        <f t="shared" si="28"/>
        <v>0</v>
      </c>
      <c r="AV102" s="35">
        <f t="shared" si="28"/>
        <v>0</v>
      </c>
      <c r="AW102" s="35">
        <f t="shared" si="28"/>
        <v>0</v>
      </c>
      <c r="AX102" s="35">
        <f t="shared" si="28"/>
        <v>0</v>
      </c>
      <c r="AY102" s="35">
        <f t="shared" si="28"/>
        <v>0</v>
      </c>
      <c r="AZ102" s="35">
        <f t="shared" si="28"/>
        <v>0</v>
      </c>
      <c r="BA102" s="35">
        <f t="shared" si="28"/>
        <v>0</v>
      </c>
      <c r="BB102" s="35">
        <f t="shared" si="28"/>
        <v>0</v>
      </c>
      <c r="BC102" s="35">
        <f t="shared" si="28"/>
        <v>0</v>
      </c>
    </row>
    <row r="103" spans="1:55" x14ac:dyDescent="0.25">
      <c r="A103" s="14">
        <v>11.1</v>
      </c>
      <c r="B103" s="48" t="s">
        <v>30</v>
      </c>
      <c r="C103" s="42">
        <f>D103</f>
        <v>0</v>
      </c>
      <c r="D103" s="42">
        <f>SUM(G103:BC103)</f>
        <v>0</v>
      </c>
      <c r="E103" s="54"/>
      <c r="F103" s="42">
        <f>D103</f>
        <v>0</v>
      </c>
      <c r="G103" s="54"/>
      <c r="H103" s="54"/>
      <c r="I103" s="54"/>
      <c r="J103" s="43"/>
      <c r="K103" s="43"/>
      <c r="L103" s="43"/>
      <c r="M103" s="43"/>
      <c r="N103" s="43"/>
      <c r="O103" s="43"/>
      <c r="P103" s="43"/>
      <c r="Q103" s="43"/>
      <c r="R103" s="43"/>
      <c r="S103" s="43"/>
      <c r="T103" s="43"/>
      <c r="U103" s="43"/>
      <c r="V103" s="43"/>
      <c r="W103" s="43"/>
      <c r="X103" s="43"/>
      <c r="Y103" s="54"/>
      <c r="Z103" s="54"/>
      <c r="AA103" s="54"/>
      <c r="AB103" s="54"/>
      <c r="AC103" s="54"/>
      <c r="AD103" s="54"/>
      <c r="AE103" s="54"/>
      <c r="AF103" s="54"/>
      <c r="AG103" s="54"/>
      <c r="AH103" s="54"/>
      <c r="AI103" s="54"/>
      <c r="AJ103" s="54"/>
      <c r="AK103" s="54"/>
      <c r="AL103" s="54"/>
      <c r="AM103" s="54"/>
      <c r="AN103" s="54"/>
      <c r="AO103" s="54"/>
      <c r="AP103" s="54"/>
      <c r="AQ103" s="54"/>
      <c r="AR103" s="55"/>
      <c r="AS103" s="54"/>
      <c r="AT103" s="54"/>
      <c r="AU103" s="54"/>
      <c r="AV103" s="54"/>
      <c r="AW103" s="54"/>
      <c r="AX103" s="54"/>
      <c r="AY103" s="54"/>
      <c r="AZ103" s="54"/>
      <c r="BA103" s="54"/>
      <c r="BB103" s="54"/>
      <c r="BC103" s="54"/>
    </row>
    <row r="104" spans="1:55" x14ac:dyDescent="0.25">
      <c r="A104" s="14">
        <v>11.2</v>
      </c>
      <c r="B104" s="48" t="s">
        <v>27</v>
      </c>
      <c r="C104" s="42">
        <f>D104</f>
        <v>1660</v>
      </c>
      <c r="D104" s="42">
        <f>SUM(G104:BC104)</f>
        <v>1660</v>
      </c>
      <c r="E104" s="54"/>
      <c r="F104" s="42">
        <f>D104</f>
        <v>1660</v>
      </c>
      <c r="G104" s="54"/>
      <c r="H104" s="54"/>
      <c r="I104" s="54"/>
      <c r="J104" s="43"/>
      <c r="K104" s="43"/>
      <c r="L104" s="43"/>
      <c r="M104" s="43"/>
      <c r="N104" s="43"/>
      <c r="O104" s="43"/>
      <c r="P104" s="43"/>
      <c r="Q104" s="43"/>
      <c r="R104" s="43"/>
      <c r="S104" s="43"/>
      <c r="T104" s="43"/>
      <c r="U104" s="43"/>
      <c r="V104" s="43"/>
      <c r="W104" s="43"/>
      <c r="X104" s="43"/>
      <c r="Y104" s="54"/>
      <c r="Z104" s="54"/>
      <c r="AA104" s="54"/>
      <c r="AB104" s="54"/>
      <c r="AC104" s="54"/>
      <c r="AD104" s="54"/>
      <c r="AE104" s="54"/>
      <c r="AF104" s="54"/>
      <c r="AG104" s="54"/>
      <c r="AH104" s="54"/>
      <c r="AI104" s="54"/>
      <c r="AJ104" s="54"/>
      <c r="AK104" s="54"/>
      <c r="AL104" s="54">
        <v>264</v>
      </c>
      <c r="AM104" s="54"/>
      <c r="AN104" s="54"/>
      <c r="AO104" s="54"/>
      <c r="AP104" s="54"/>
      <c r="AQ104" s="54">
        <v>480</v>
      </c>
      <c r="AR104" s="55">
        <v>916</v>
      </c>
      <c r="AS104" s="54"/>
      <c r="AT104" s="54"/>
      <c r="AU104" s="54"/>
      <c r="AV104" s="54"/>
      <c r="AW104" s="54"/>
      <c r="AX104" s="54"/>
      <c r="AY104" s="54"/>
      <c r="AZ104" s="54"/>
      <c r="BA104" s="54"/>
      <c r="BB104" s="54"/>
      <c r="BC104" s="54"/>
    </row>
    <row r="105" spans="1:55" s="17" customFormat="1" x14ac:dyDescent="0.25">
      <c r="A105" s="13" t="s">
        <v>13</v>
      </c>
      <c r="B105" s="33" t="s">
        <v>58</v>
      </c>
      <c r="C105" s="35">
        <f>C121</f>
        <v>5935</v>
      </c>
      <c r="D105" s="35">
        <f>D121</f>
        <v>5935</v>
      </c>
      <c r="E105" s="35">
        <f t="shared" ref="E105:BC105" si="29">E121</f>
        <v>0</v>
      </c>
      <c r="F105" s="35">
        <f t="shared" si="29"/>
        <v>5935</v>
      </c>
      <c r="G105" s="35">
        <f t="shared" si="29"/>
        <v>0</v>
      </c>
      <c r="H105" s="35">
        <f t="shared" si="29"/>
        <v>0</v>
      </c>
      <c r="I105" s="35">
        <f t="shared" si="29"/>
        <v>5935</v>
      </c>
      <c r="J105" s="36">
        <f t="shared" si="29"/>
        <v>0</v>
      </c>
      <c r="K105" s="36">
        <f t="shared" si="29"/>
        <v>0</v>
      </c>
      <c r="L105" s="36">
        <f t="shared" si="29"/>
        <v>0</v>
      </c>
      <c r="M105" s="36">
        <f t="shared" si="29"/>
        <v>0</v>
      </c>
      <c r="N105" s="36">
        <f t="shared" si="29"/>
        <v>0</v>
      </c>
      <c r="O105" s="36">
        <f t="shared" si="29"/>
        <v>0</v>
      </c>
      <c r="P105" s="36">
        <f t="shared" si="29"/>
        <v>0</v>
      </c>
      <c r="Q105" s="36">
        <f t="shared" si="29"/>
        <v>0</v>
      </c>
      <c r="R105" s="36">
        <f t="shared" si="29"/>
        <v>0</v>
      </c>
      <c r="S105" s="36">
        <f t="shared" si="29"/>
        <v>0</v>
      </c>
      <c r="T105" s="36">
        <f t="shared" si="29"/>
        <v>0</v>
      </c>
      <c r="U105" s="36">
        <f t="shared" si="29"/>
        <v>0</v>
      </c>
      <c r="V105" s="36">
        <f t="shared" si="29"/>
        <v>0</v>
      </c>
      <c r="W105" s="36">
        <f t="shared" si="29"/>
        <v>0</v>
      </c>
      <c r="X105" s="36">
        <f t="shared" si="29"/>
        <v>0</v>
      </c>
      <c r="Y105" s="35">
        <f t="shared" si="29"/>
        <v>0</v>
      </c>
      <c r="Z105" s="35">
        <f t="shared" si="29"/>
        <v>0</v>
      </c>
      <c r="AA105" s="35">
        <f t="shared" si="29"/>
        <v>0</v>
      </c>
      <c r="AB105" s="35">
        <f t="shared" si="29"/>
        <v>0</v>
      </c>
      <c r="AC105" s="35">
        <f t="shared" si="29"/>
        <v>0</v>
      </c>
      <c r="AD105" s="35">
        <f t="shared" si="29"/>
        <v>0</v>
      </c>
      <c r="AE105" s="35">
        <f t="shared" si="29"/>
        <v>0</v>
      </c>
      <c r="AF105" s="35">
        <f t="shared" si="29"/>
        <v>0</v>
      </c>
      <c r="AG105" s="35">
        <f t="shared" si="29"/>
        <v>0</v>
      </c>
      <c r="AH105" s="35">
        <f t="shared" si="29"/>
        <v>0</v>
      </c>
      <c r="AI105" s="35">
        <f t="shared" si="29"/>
        <v>0</v>
      </c>
      <c r="AJ105" s="35">
        <f t="shared" si="29"/>
        <v>0</v>
      </c>
      <c r="AK105" s="35">
        <f t="shared" si="29"/>
        <v>0</v>
      </c>
      <c r="AL105" s="35">
        <f t="shared" si="29"/>
        <v>0</v>
      </c>
      <c r="AM105" s="35">
        <f t="shared" si="29"/>
        <v>0</v>
      </c>
      <c r="AN105" s="35">
        <f t="shared" si="29"/>
        <v>0</v>
      </c>
      <c r="AO105" s="35">
        <f t="shared" si="29"/>
        <v>0</v>
      </c>
      <c r="AP105" s="35">
        <f t="shared" si="29"/>
        <v>0</v>
      </c>
      <c r="AQ105" s="35">
        <f t="shared" si="29"/>
        <v>0</v>
      </c>
      <c r="AR105" s="35">
        <f t="shared" si="29"/>
        <v>0</v>
      </c>
      <c r="AS105" s="35">
        <f t="shared" si="29"/>
        <v>0</v>
      </c>
      <c r="AT105" s="35">
        <f t="shared" si="29"/>
        <v>0</v>
      </c>
      <c r="AU105" s="35">
        <f t="shared" si="29"/>
        <v>0</v>
      </c>
      <c r="AV105" s="35">
        <f t="shared" si="29"/>
        <v>0</v>
      </c>
      <c r="AW105" s="35">
        <f t="shared" si="29"/>
        <v>0</v>
      </c>
      <c r="AX105" s="35">
        <f t="shared" si="29"/>
        <v>0</v>
      </c>
      <c r="AY105" s="35">
        <f t="shared" si="29"/>
        <v>0</v>
      </c>
      <c r="AZ105" s="35">
        <f t="shared" si="29"/>
        <v>0</v>
      </c>
      <c r="BA105" s="35">
        <f t="shared" si="29"/>
        <v>0</v>
      </c>
      <c r="BB105" s="35">
        <f t="shared" si="29"/>
        <v>0</v>
      </c>
      <c r="BC105" s="35">
        <f t="shared" si="29"/>
        <v>0</v>
      </c>
    </row>
    <row r="106" spans="1:55" s="17" customFormat="1" hidden="1" x14ac:dyDescent="0.25">
      <c r="A106" s="13">
        <v>1</v>
      </c>
      <c r="B106" s="33" t="s">
        <v>15</v>
      </c>
      <c r="C106" s="34"/>
      <c r="D106" s="34"/>
      <c r="E106" s="34"/>
      <c r="F106" s="34"/>
      <c r="G106" s="34"/>
      <c r="H106" s="34"/>
      <c r="I106" s="34"/>
      <c r="J106" s="36"/>
      <c r="K106" s="36"/>
      <c r="L106" s="36"/>
      <c r="M106" s="36"/>
      <c r="N106" s="36"/>
      <c r="O106" s="36"/>
      <c r="P106" s="36"/>
      <c r="Q106" s="36"/>
      <c r="R106" s="36"/>
      <c r="S106" s="36"/>
      <c r="T106" s="36"/>
      <c r="U106" s="36"/>
      <c r="V106" s="36"/>
      <c r="W106" s="36"/>
      <c r="X106" s="36"/>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row>
    <row r="107" spans="1:55" hidden="1" x14ac:dyDescent="0.25">
      <c r="A107" s="14" t="s">
        <v>16</v>
      </c>
      <c r="B107" s="48" t="s">
        <v>59</v>
      </c>
      <c r="C107" s="54"/>
      <c r="D107" s="54"/>
      <c r="E107" s="54"/>
      <c r="F107" s="54"/>
      <c r="G107" s="54"/>
      <c r="H107" s="54"/>
      <c r="I107" s="54"/>
      <c r="J107" s="43"/>
      <c r="K107" s="43"/>
      <c r="L107" s="43"/>
      <c r="M107" s="43"/>
      <c r="N107" s="43"/>
      <c r="O107" s="43"/>
      <c r="P107" s="43"/>
      <c r="Q107" s="43"/>
      <c r="R107" s="43"/>
      <c r="S107" s="43"/>
      <c r="T107" s="43"/>
      <c r="U107" s="43"/>
      <c r="V107" s="43"/>
      <c r="W107" s="43"/>
      <c r="X107" s="43"/>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row>
    <row r="108" spans="1:55" hidden="1" x14ac:dyDescent="0.25">
      <c r="A108" s="14" t="s">
        <v>17</v>
      </c>
      <c r="B108" s="48" t="s">
        <v>60</v>
      </c>
      <c r="C108" s="54"/>
      <c r="D108" s="54"/>
      <c r="E108" s="54"/>
      <c r="F108" s="54"/>
      <c r="G108" s="54"/>
      <c r="H108" s="54"/>
      <c r="I108" s="54"/>
      <c r="J108" s="43"/>
      <c r="K108" s="43"/>
      <c r="L108" s="43"/>
      <c r="M108" s="43"/>
      <c r="N108" s="43"/>
      <c r="O108" s="43"/>
      <c r="P108" s="43"/>
      <c r="Q108" s="43"/>
      <c r="R108" s="43"/>
      <c r="S108" s="43"/>
      <c r="T108" s="43"/>
      <c r="U108" s="43"/>
      <c r="V108" s="43"/>
      <c r="W108" s="43"/>
      <c r="X108" s="43"/>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row>
    <row r="109" spans="1:55" s="17" customFormat="1" hidden="1" x14ac:dyDescent="0.25">
      <c r="A109" s="13">
        <v>2</v>
      </c>
      <c r="B109" s="33" t="s">
        <v>19</v>
      </c>
      <c r="C109" s="34"/>
      <c r="D109" s="34"/>
      <c r="E109" s="34"/>
      <c r="F109" s="34"/>
      <c r="G109" s="34"/>
      <c r="H109" s="34"/>
      <c r="I109" s="34"/>
      <c r="J109" s="36"/>
      <c r="K109" s="36"/>
      <c r="L109" s="36"/>
      <c r="M109" s="36"/>
      <c r="N109" s="36"/>
      <c r="O109" s="36"/>
      <c r="P109" s="36"/>
      <c r="Q109" s="36"/>
      <c r="R109" s="36"/>
      <c r="S109" s="36"/>
      <c r="T109" s="36"/>
      <c r="U109" s="36"/>
      <c r="V109" s="36"/>
      <c r="W109" s="36"/>
      <c r="X109" s="36"/>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row>
    <row r="110" spans="1:55" hidden="1" x14ac:dyDescent="0.25">
      <c r="A110" s="14" t="s">
        <v>20</v>
      </c>
      <c r="B110" s="48" t="s">
        <v>59</v>
      </c>
      <c r="C110" s="54"/>
      <c r="D110" s="54"/>
      <c r="E110" s="54"/>
      <c r="F110" s="54"/>
      <c r="G110" s="54"/>
      <c r="H110" s="54"/>
      <c r="I110" s="54"/>
      <c r="J110" s="43"/>
      <c r="K110" s="43"/>
      <c r="L110" s="43"/>
      <c r="M110" s="43"/>
      <c r="N110" s="43"/>
      <c r="O110" s="43"/>
      <c r="P110" s="43"/>
      <c r="Q110" s="43"/>
      <c r="R110" s="43"/>
      <c r="S110" s="43"/>
      <c r="T110" s="43"/>
      <c r="U110" s="43"/>
      <c r="V110" s="43"/>
      <c r="W110" s="43"/>
      <c r="X110" s="43"/>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row>
    <row r="111" spans="1:55" hidden="1" x14ac:dyDescent="0.25">
      <c r="A111" s="14" t="s">
        <v>25</v>
      </c>
      <c r="B111" s="48" t="s">
        <v>60</v>
      </c>
      <c r="C111" s="54"/>
      <c r="D111" s="54"/>
      <c r="E111" s="54"/>
      <c r="F111" s="54"/>
      <c r="G111" s="54"/>
      <c r="H111" s="54"/>
      <c r="I111" s="54"/>
      <c r="J111" s="43"/>
      <c r="K111" s="43"/>
      <c r="L111" s="43"/>
      <c r="M111" s="43"/>
      <c r="N111" s="43"/>
      <c r="O111" s="43"/>
      <c r="P111" s="43"/>
      <c r="Q111" s="43"/>
      <c r="R111" s="43"/>
      <c r="S111" s="43"/>
      <c r="T111" s="43"/>
      <c r="U111" s="43"/>
      <c r="V111" s="43"/>
      <c r="W111" s="43"/>
      <c r="X111" s="43"/>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row>
    <row r="112" spans="1:55" s="17" customFormat="1" ht="31.5" hidden="1" x14ac:dyDescent="0.25">
      <c r="A112" s="13">
        <v>3</v>
      </c>
      <c r="B112" s="33" t="s">
        <v>28</v>
      </c>
      <c r="C112" s="34"/>
      <c r="D112" s="34"/>
      <c r="E112" s="34"/>
      <c r="F112" s="34"/>
      <c r="G112" s="34"/>
      <c r="H112" s="34"/>
      <c r="I112" s="34"/>
      <c r="J112" s="36"/>
      <c r="K112" s="36"/>
      <c r="L112" s="36"/>
      <c r="M112" s="36"/>
      <c r="N112" s="36"/>
      <c r="O112" s="36"/>
      <c r="P112" s="36"/>
      <c r="Q112" s="36"/>
      <c r="R112" s="36"/>
      <c r="S112" s="36"/>
      <c r="T112" s="36"/>
      <c r="U112" s="36"/>
      <c r="V112" s="36"/>
      <c r="W112" s="36"/>
      <c r="X112" s="36"/>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row>
    <row r="113" spans="1:55" hidden="1" x14ac:dyDescent="0.25">
      <c r="A113" s="14" t="s">
        <v>29</v>
      </c>
      <c r="B113" s="48" t="s">
        <v>59</v>
      </c>
      <c r="C113" s="54"/>
      <c r="D113" s="54"/>
      <c r="E113" s="54"/>
      <c r="F113" s="54"/>
      <c r="G113" s="54"/>
      <c r="H113" s="54"/>
      <c r="I113" s="54"/>
      <c r="J113" s="43"/>
      <c r="K113" s="43"/>
      <c r="L113" s="43"/>
      <c r="M113" s="43"/>
      <c r="N113" s="43"/>
      <c r="O113" s="43"/>
      <c r="P113" s="43"/>
      <c r="Q113" s="43"/>
      <c r="R113" s="43"/>
      <c r="S113" s="43"/>
      <c r="T113" s="43"/>
      <c r="U113" s="43"/>
      <c r="V113" s="43"/>
      <c r="W113" s="43"/>
      <c r="X113" s="43"/>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row>
    <row r="114" spans="1:55" hidden="1" x14ac:dyDescent="0.25">
      <c r="A114" s="14" t="s">
        <v>31</v>
      </c>
      <c r="B114" s="48" t="s">
        <v>60</v>
      </c>
      <c r="C114" s="54"/>
      <c r="D114" s="54"/>
      <c r="E114" s="54"/>
      <c r="F114" s="54"/>
      <c r="G114" s="54"/>
      <c r="H114" s="54"/>
      <c r="I114" s="54"/>
      <c r="J114" s="43"/>
      <c r="K114" s="43"/>
      <c r="L114" s="43"/>
      <c r="M114" s="43"/>
      <c r="N114" s="43"/>
      <c r="O114" s="43"/>
      <c r="P114" s="43"/>
      <c r="Q114" s="43"/>
      <c r="R114" s="43"/>
      <c r="S114" s="43"/>
      <c r="T114" s="43"/>
      <c r="U114" s="43"/>
      <c r="V114" s="43"/>
      <c r="W114" s="43"/>
      <c r="X114" s="43"/>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row>
    <row r="115" spans="1:55" s="17" customFormat="1" hidden="1" x14ac:dyDescent="0.25">
      <c r="A115" s="13">
        <v>4</v>
      </c>
      <c r="B115" s="33" t="s">
        <v>32</v>
      </c>
      <c r="C115" s="34"/>
      <c r="D115" s="34"/>
      <c r="E115" s="34"/>
      <c r="F115" s="34"/>
      <c r="G115" s="34"/>
      <c r="H115" s="34"/>
      <c r="I115" s="34"/>
      <c r="J115" s="36"/>
      <c r="K115" s="36"/>
      <c r="L115" s="36"/>
      <c r="M115" s="36"/>
      <c r="N115" s="36"/>
      <c r="O115" s="36"/>
      <c r="P115" s="36"/>
      <c r="Q115" s="36"/>
      <c r="R115" s="36"/>
      <c r="S115" s="36"/>
      <c r="T115" s="36"/>
      <c r="U115" s="36"/>
      <c r="V115" s="36"/>
      <c r="W115" s="36"/>
      <c r="X115" s="36"/>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row>
    <row r="116" spans="1:55" hidden="1" x14ac:dyDescent="0.25">
      <c r="A116" s="14" t="s">
        <v>33</v>
      </c>
      <c r="B116" s="48" t="s">
        <v>59</v>
      </c>
      <c r="C116" s="54"/>
      <c r="D116" s="54"/>
      <c r="E116" s="54"/>
      <c r="F116" s="54"/>
      <c r="G116" s="54"/>
      <c r="H116" s="54"/>
      <c r="I116" s="54"/>
      <c r="J116" s="43"/>
      <c r="K116" s="43"/>
      <c r="L116" s="43"/>
      <c r="M116" s="43"/>
      <c r="N116" s="43"/>
      <c r="O116" s="43"/>
      <c r="P116" s="43"/>
      <c r="Q116" s="43"/>
      <c r="R116" s="43"/>
      <c r="S116" s="43"/>
      <c r="T116" s="43"/>
      <c r="U116" s="43"/>
      <c r="V116" s="43"/>
      <c r="W116" s="43"/>
      <c r="X116" s="43"/>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row>
    <row r="117" spans="1:55" hidden="1" x14ac:dyDescent="0.25">
      <c r="A117" s="14" t="s">
        <v>34</v>
      </c>
      <c r="B117" s="48" t="s">
        <v>60</v>
      </c>
      <c r="C117" s="54"/>
      <c r="D117" s="54"/>
      <c r="E117" s="54"/>
      <c r="F117" s="54"/>
      <c r="G117" s="54"/>
      <c r="H117" s="54"/>
      <c r="I117" s="54"/>
      <c r="J117" s="43"/>
      <c r="K117" s="43"/>
      <c r="L117" s="43"/>
      <c r="M117" s="43"/>
      <c r="N117" s="43"/>
      <c r="O117" s="43"/>
      <c r="P117" s="43"/>
      <c r="Q117" s="43"/>
      <c r="R117" s="43"/>
      <c r="S117" s="43"/>
      <c r="T117" s="43"/>
      <c r="U117" s="43"/>
      <c r="V117" s="43"/>
      <c r="W117" s="43"/>
      <c r="X117" s="43"/>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row>
    <row r="118" spans="1:55" s="17" customFormat="1" hidden="1" x14ac:dyDescent="0.25">
      <c r="A118" s="13">
        <v>5</v>
      </c>
      <c r="B118" s="33" t="s">
        <v>35</v>
      </c>
      <c r="C118" s="34"/>
      <c r="D118" s="34"/>
      <c r="E118" s="34"/>
      <c r="F118" s="34"/>
      <c r="G118" s="34"/>
      <c r="H118" s="34"/>
      <c r="I118" s="34"/>
      <c r="J118" s="36"/>
      <c r="K118" s="36"/>
      <c r="L118" s="36"/>
      <c r="M118" s="36"/>
      <c r="N118" s="36"/>
      <c r="O118" s="36"/>
      <c r="P118" s="36"/>
      <c r="Q118" s="36"/>
      <c r="R118" s="36"/>
      <c r="S118" s="36"/>
      <c r="T118" s="36"/>
      <c r="U118" s="36"/>
      <c r="V118" s="36"/>
      <c r="W118" s="36"/>
      <c r="X118" s="36"/>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row>
    <row r="119" spans="1:55" hidden="1" x14ac:dyDescent="0.25">
      <c r="A119" s="14" t="s">
        <v>36</v>
      </c>
      <c r="B119" s="48" t="s">
        <v>59</v>
      </c>
      <c r="C119" s="54"/>
      <c r="D119" s="54"/>
      <c r="E119" s="54"/>
      <c r="F119" s="54"/>
      <c r="G119" s="54"/>
      <c r="H119" s="54"/>
      <c r="I119" s="54"/>
      <c r="J119" s="43"/>
      <c r="K119" s="43"/>
      <c r="L119" s="43"/>
      <c r="M119" s="43"/>
      <c r="N119" s="43"/>
      <c r="O119" s="43"/>
      <c r="P119" s="43"/>
      <c r="Q119" s="43"/>
      <c r="R119" s="43"/>
      <c r="S119" s="43"/>
      <c r="T119" s="43"/>
      <c r="U119" s="43"/>
      <c r="V119" s="43"/>
      <c r="W119" s="43"/>
      <c r="X119" s="43"/>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row>
    <row r="120" spans="1:55" hidden="1" x14ac:dyDescent="0.25">
      <c r="A120" s="14" t="s">
        <v>25</v>
      </c>
      <c r="B120" s="48" t="s">
        <v>60</v>
      </c>
      <c r="C120" s="54"/>
      <c r="D120" s="54"/>
      <c r="E120" s="54"/>
      <c r="F120" s="54"/>
      <c r="G120" s="54"/>
      <c r="H120" s="54"/>
      <c r="I120" s="54"/>
      <c r="J120" s="43"/>
      <c r="K120" s="43"/>
      <c r="L120" s="43"/>
      <c r="M120" s="43"/>
      <c r="N120" s="43"/>
      <c r="O120" s="43"/>
      <c r="P120" s="43"/>
      <c r="Q120" s="43"/>
      <c r="R120" s="43"/>
      <c r="S120" s="43"/>
      <c r="T120" s="43"/>
      <c r="U120" s="43"/>
      <c r="V120" s="43"/>
      <c r="W120" s="43"/>
      <c r="X120" s="43"/>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row>
    <row r="121" spans="1:55" s="17" customFormat="1" x14ac:dyDescent="0.25">
      <c r="A121" s="13">
        <v>6</v>
      </c>
      <c r="B121" s="33" t="s">
        <v>38</v>
      </c>
      <c r="C121" s="35">
        <f>D121</f>
        <v>5935</v>
      </c>
      <c r="D121" s="35">
        <f>D122+D123</f>
        <v>5935</v>
      </c>
      <c r="E121" s="35">
        <f t="shared" ref="E121:BC121" si="30">E122+E123</f>
        <v>0</v>
      </c>
      <c r="F121" s="35">
        <f t="shared" si="30"/>
        <v>5935</v>
      </c>
      <c r="G121" s="35">
        <f t="shared" si="30"/>
        <v>0</v>
      </c>
      <c r="H121" s="35">
        <f t="shared" si="30"/>
        <v>0</v>
      </c>
      <c r="I121" s="35">
        <f t="shared" si="30"/>
        <v>5935</v>
      </c>
      <c r="J121" s="36">
        <f t="shared" si="30"/>
        <v>0</v>
      </c>
      <c r="K121" s="36">
        <f t="shared" si="30"/>
        <v>0</v>
      </c>
      <c r="L121" s="36">
        <f t="shared" si="30"/>
        <v>0</v>
      </c>
      <c r="M121" s="36">
        <f t="shared" si="30"/>
        <v>0</v>
      </c>
      <c r="N121" s="36">
        <f t="shared" si="30"/>
        <v>0</v>
      </c>
      <c r="O121" s="36">
        <f t="shared" si="30"/>
        <v>0</v>
      </c>
      <c r="P121" s="36">
        <f t="shared" si="30"/>
        <v>0</v>
      </c>
      <c r="Q121" s="36">
        <f t="shared" si="30"/>
        <v>0</v>
      </c>
      <c r="R121" s="36">
        <f t="shared" si="30"/>
        <v>0</v>
      </c>
      <c r="S121" s="36">
        <f t="shared" si="30"/>
        <v>0</v>
      </c>
      <c r="T121" s="36">
        <f t="shared" si="30"/>
        <v>0</v>
      </c>
      <c r="U121" s="36">
        <f t="shared" si="30"/>
        <v>0</v>
      </c>
      <c r="V121" s="36">
        <f t="shared" si="30"/>
        <v>0</v>
      </c>
      <c r="W121" s="36">
        <f t="shared" si="30"/>
        <v>0</v>
      </c>
      <c r="X121" s="36">
        <f t="shared" si="30"/>
        <v>0</v>
      </c>
      <c r="Y121" s="35">
        <f t="shared" si="30"/>
        <v>0</v>
      </c>
      <c r="Z121" s="35">
        <f t="shared" si="30"/>
        <v>0</v>
      </c>
      <c r="AA121" s="35">
        <f t="shared" si="30"/>
        <v>0</v>
      </c>
      <c r="AB121" s="35">
        <f t="shared" si="30"/>
        <v>0</v>
      </c>
      <c r="AC121" s="35">
        <f t="shared" si="30"/>
        <v>0</v>
      </c>
      <c r="AD121" s="35">
        <f t="shared" si="30"/>
        <v>0</v>
      </c>
      <c r="AE121" s="35">
        <f t="shared" si="30"/>
        <v>0</v>
      </c>
      <c r="AF121" s="35">
        <f t="shared" si="30"/>
        <v>0</v>
      </c>
      <c r="AG121" s="35">
        <f t="shared" si="30"/>
        <v>0</v>
      </c>
      <c r="AH121" s="35">
        <f t="shared" si="30"/>
        <v>0</v>
      </c>
      <c r="AI121" s="35">
        <f t="shared" si="30"/>
        <v>0</v>
      </c>
      <c r="AJ121" s="35">
        <f t="shared" si="30"/>
        <v>0</v>
      </c>
      <c r="AK121" s="35">
        <f t="shared" si="30"/>
        <v>0</v>
      </c>
      <c r="AL121" s="35">
        <f t="shared" si="30"/>
        <v>0</v>
      </c>
      <c r="AM121" s="35">
        <f t="shared" si="30"/>
        <v>0</v>
      </c>
      <c r="AN121" s="35">
        <f t="shared" si="30"/>
        <v>0</v>
      </c>
      <c r="AO121" s="35">
        <f t="shared" si="30"/>
        <v>0</v>
      </c>
      <c r="AP121" s="35">
        <f t="shared" si="30"/>
        <v>0</v>
      </c>
      <c r="AQ121" s="35">
        <f t="shared" si="30"/>
        <v>0</v>
      </c>
      <c r="AR121" s="35">
        <f t="shared" si="30"/>
        <v>0</v>
      </c>
      <c r="AS121" s="35">
        <f t="shared" si="30"/>
        <v>0</v>
      </c>
      <c r="AT121" s="35">
        <f t="shared" si="30"/>
        <v>0</v>
      </c>
      <c r="AU121" s="35">
        <f t="shared" si="30"/>
        <v>0</v>
      </c>
      <c r="AV121" s="35">
        <f t="shared" si="30"/>
        <v>0</v>
      </c>
      <c r="AW121" s="35">
        <f t="shared" si="30"/>
        <v>0</v>
      </c>
      <c r="AX121" s="35">
        <f t="shared" si="30"/>
        <v>0</v>
      </c>
      <c r="AY121" s="35">
        <f t="shared" si="30"/>
        <v>0</v>
      </c>
      <c r="AZ121" s="35">
        <f t="shared" si="30"/>
        <v>0</v>
      </c>
      <c r="BA121" s="35">
        <f t="shared" si="30"/>
        <v>0</v>
      </c>
      <c r="BB121" s="35">
        <f t="shared" si="30"/>
        <v>0</v>
      </c>
      <c r="BC121" s="35">
        <f t="shared" si="30"/>
        <v>0</v>
      </c>
    </row>
    <row r="122" spans="1:55" x14ac:dyDescent="0.25">
      <c r="A122" s="14" t="s">
        <v>39</v>
      </c>
      <c r="B122" s="48" t="s">
        <v>59</v>
      </c>
      <c r="C122" s="42">
        <f t="shared" ref="C122:C154" si="31">D122</f>
        <v>5935</v>
      </c>
      <c r="D122" s="42">
        <f t="shared" ref="D122:D135" si="32">SUM(G122:BC122)</f>
        <v>5935</v>
      </c>
      <c r="E122" s="54"/>
      <c r="F122" s="42">
        <f>D122</f>
        <v>5935</v>
      </c>
      <c r="G122" s="55"/>
      <c r="H122" s="55"/>
      <c r="I122" s="55">
        <v>5935</v>
      </c>
      <c r="J122" s="68"/>
      <c r="K122" s="68"/>
      <c r="L122" s="68"/>
      <c r="M122" s="68"/>
      <c r="N122" s="68"/>
      <c r="O122" s="68"/>
      <c r="P122" s="68"/>
      <c r="Q122" s="68"/>
      <c r="R122" s="68"/>
      <c r="S122" s="68"/>
      <c r="T122" s="68"/>
      <c r="U122" s="68"/>
      <c r="V122" s="68"/>
      <c r="W122" s="68"/>
      <c r="X122" s="68"/>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row>
    <row r="123" spans="1:55" x14ac:dyDescent="0.25">
      <c r="A123" s="14" t="s">
        <v>40</v>
      </c>
      <c r="B123" s="48" t="s">
        <v>60</v>
      </c>
      <c r="C123" s="42">
        <f t="shared" si="31"/>
        <v>0</v>
      </c>
      <c r="D123" s="42">
        <f t="shared" si="32"/>
        <v>0</v>
      </c>
      <c r="E123" s="54"/>
      <c r="F123" s="54"/>
      <c r="G123" s="54"/>
      <c r="H123" s="54"/>
      <c r="I123" s="54"/>
      <c r="J123" s="43"/>
      <c r="K123" s="43"/>
      <c r="L123" s="43"/>
      <c r="M123" s="43"/>
      <c r="N123" s="43"/>
      <c r="O123" s="43"/>
      <c r="P123" s="43"/>
      <c r="Q123" s="43"/>
      <c r="R123" s="43"/>
      <c r="S123" s="43"/>
      <c r="T123" s="43"/>
      <c r="U123" s="43"/>
      <c r="V123" s="43"/>
      <c r="W123" s="43"/>
      <c r="X123" s="43"/>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row>
    <row r="124" spans="1:55" s="17" customFormat="1" hidden="1" x14ac:dyDescent="0.25">
      <c r="A124" s="13">
        <v>7</v>
      </c>
      <c r="B124" s="33" t="s">
        <v>41</v>
      </c>
      <c r="C124" s="35">
        <f t="shared" si="31"/>
        <v>0</v>
      </c>
      <c r="D124" s="35">
        <f t="shared" si="32"/>
        <v>0</v>
      </c>
      <c r="E124" s="34"/>
      <c r="F124" s="34"/>
      <c r="G124" s="34"/>
      <c r="H124" s="34"/>
      <c r="I124" s="34"/>
      <c r="J124" s="36"/>
      <c r="K124" s="36"/>
      <c r="L124" s="36"/>
      <c r="M124" s="36"/>
      <c r="N124" s="36"/>
      <c r="O124" s="36"/>
      <c r="P124" s="36"/>
      <c r="Q124" s="36"/>
      <c r="R124" s="36"/>
      <c r="S124" s="36"/>
      <c r="T124" s="36"/>
      <c r="U124" s="36"/>
      <c r="V124" s="36"/>
      <c r="W124" s="36"/>
      <c r="X124" s="36"/>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row>
    <row r="125" spans="1:55" hidden="1" x14ac:dyDescent="0.25">
      <c r="A125" s="14" t="s">
        <v>42</v>
      </c>
      <c r="B125" s="48" t="s">
        <v>59</v>
      </c>
      <c r="C125" s="42">
        <f t="shared" si="31"/>
        <v>0</v>
      </c>
      <c r="D125" s="42">
        <f t="shared" si="32"/>
        <v>0</v>
      </c>
      <c r="E125" s="54"/>
      <c r="F125" s="54"/>
      <c r="G125" s="54"/>
      <c r="H125" s="54"/>
      <c r="I125" s="54"/>
      <c r="J125" s="43"/>
      <c r="K125" s="43"/>
      <c r="L125" s="43"/>
      <c r="M125" s="43"/>
      <c r="N125" s="43"/>
      <c r="O125" s="43"/>
      <c r="P125" s="43"/>
      <c r="Q125" s="43"/>
      <c r="R125" s="43"/>
      <c r="S125" s="43"/>
      <c r="T125" s="43"/>
      <c r="U125" s="43"/>
      <c r="V125" s="43"/>
      <c r="W125" s="43"/>
      <c r="X125" s="43"/>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row>
    <row r="126" spans="1:55" hidden="1" x14ac:dyDescent="0.25">
      <c r="A126" s="14" t="s">
        <v>43</v>
      </c>
      <c r="B126" s="48" t="s">
        <v>60</v>
      </c>
      <c r="C126" s="42">
        <f t="shared" si="31"/>
        <v>0</v>
      </c>
      <c r="D126" s="42">
        <f t="shared" si="32"/>
        <v>0</v>
      </c>
      <c r="E126" s="54"/>
      <c r="F126" s="54"/>
      <c r="G126" s="54"/>
      <c r="H126" s="54"/>
      <c r="I126" s="54"/>
      <c r="J126" s="43"/>
      <c r="K126" s="43"/>
      <c r="L126" s="43"/>
      <c r="M126" s="43"/>
      <c r="N126" s="43"/>
      <c r="O126" s="43"/>
      <c r="P126" s="43"/>
      <c r="Q126" s="43"/>
      <c r="R126" s="43"/>
      <c r="S126" s="43"/>
      <c r="T126" s="43"/>
      <c r="U126" s="43"/>
      <c r="V126" s="43"/>
      <c r="W126" s="43"/>
      <c r="X126" s="43"/>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row>
    <row r="127" spans="1:55" s="17" customFormat="1" hidden="1" x14ac:dyDescent="0.25">
      <c r="A127" s="13">
        <v>8</v>
      </c>
      <c r="B127" s="33" t="s">
        <v>44</v>
      </c>
      <c r="C127" s="35">
        <f t="shared" si="31"/>
        <v>0</v>
      </c>
      <c r="D127" s="35">
        <f t="shared" si="32"/>
        <v>0</v>
      </c>
      <c r="E127" s="34"/>
      <c r="F127" s="34"/>
      <c r="G127" s="34"/>
      <c r="H127" s="34"/>
      <c r="I127" s="34"/>
      <c r="J127" s="36"/>
      <c r="K127" s="36"/>
      <c r="L127" s="36"/>
      <c r="M127" s="36"/>
      <c r="N127" s="36"/>
      <c r="O127" s="36"/>
      <c r="P127" s="36"/>
      <c r="Q127" s="36"/>
      <c r="R127" s="36"/>
      <c r="S127" s="36"/>
      <c r="T127" s="36"/>
      <c r="U127" s="36"/>
      <c r="V127" s="36"/>
      <c r="W127" s="36"/>
      <c r="X127" s="36"/>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row>
    <row r="128" spans="1:55" hidden="1" x14ac:dyDescent="0.25">
      <c r="A128" s="14" t="s">
        <v>45</v>
      </c>
      <c r="B128" s="48" t="s">
        <v>59</v>
      </c>
      <c r="C128" s="42">
        <f t="shared" si="31"/>
        <v>0</v>
      </c>
      <c r="D128" s="42">
        <f t="shared" si="32"/>
        <v>0</v>
      </c>
      <c r="E128" s="54"/>
      <c r="F128" s="54"/>
      <c r="G128" s="54"/>
      <c r="H128" s="54"/>
      <c r="I128" s="54"/>
      <c r="J128" s="43"/>
      <c r="K128" s="43"/>
      <c r="L128" s="43"/>
      <c r="M128" s="43"/>
      <c r="N128" s="43"/>
      <c r="O128" s="43"/>
      <c r="P128" s="43"/>
      <c r="Q128" s="43"/>
      <c r="R128" s="43"/>
      <c r="S128" s="43"/>
      <c r="T128" s="43"/>
      <c r="U128" s="43"/>
      <c r="V128" s="43"/>
      <c r="W128" s="43"/>
      <c r="X128" s="43"/>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row>
    <row r="129" spans="1:55" hidden="1" x14ac:dyDescent="0.25">
      <c r="A129" s="14" t="s">
        <v>46</v>
      </c>
      <c r="B129" s="48" t="s">
        <v>60</v>
      </c>
      <c r="C129" s="42">
        <f t="shared" si="31"/>
        <v>0</v>
      </c>
      <c r="D129" s="42">
        <f t="shared" si="32"/>
        <v>0</v>
      </c>
      <c r="E129" s="54"/>
      <c r="F129" s="54"/>
      <c r="G129" s="54"/>
      <c r="H129" s="54"/>
      <c r="I129" s="54"/>
      <c r="J129" s="43"/>
      <c r="K129" s="43"/>
      <c r="L129" s="43"/>
      <c r="M129" s="43"/>
      <c r="N129" s="43"/>
      <c r="O129" s="43"/>
      <c r="P129" s="43"/>
      <c r="Q129" s="43"/>
      <c r="R129" s="43"/>
      <c r="S129" s="43"/>
      <c r="T129" s="43"/>
      <c r="U129" s="43"/>
      <c r="V129" s="43"/>
      <c r="W129" s="43"/>
      <c r="X129" s="43"/>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row>
    <row r="130" spans="1:55" s="17" customFormat="1" ht="31.5" hidden="1" x14ac:dyDescent="0.25">
      <c r="A130" s="13">
        <v>9</v>
      </c>
      <c r="B130" s="33" t="s">
        <v>47</v>
      </c>
      <c r="C130" s="35">
        <f t="shared" si="31"/>
        <v>0</v>
      </c>
      <c r="D130" s="35">
        <f t="shared" si="32"/>
        <v>0</v>
      </c>
      <c r="E130" s="34"/>
      <c r="F130" s="34"/>
      <c r="G130" s="34"/>
      <c r="H130" s="34"/>
      <c r="I130" s="34"/>
      <c r="J130" s="36"/>
      <c r="K130" s="36"/>
      <c r="L130" s="36"/>
      <c r="M130" s="36"/>
      <c r="N130" s="36"/>
      <c r="O130" s="36"/>
      <c r="P130" s="36"/>
      <c r="Q130" s="36"/>
      <c r="R130" s="36"/>
      <c r="S130" s="36"/>
      <c r="T130" s="36"/>
      <c r="U130" s="36"/>
      <c r="V130" s="36"/>
      <c r="W130" s="36"/>
      <c r="X130" s="36"/>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row>
    <row r="131" spans="1:55" hidden="1" x14ac:dyDescent="0.25">
      <c r="A131" s="14" t="s">
        <v>48</v>
      </c>
      <c r="B131" s="48" t="s">
        <v>59</v>
      </c>
      <c r="C131" s="42">
        <f t="shared" si="31"/>
        <v>0</v>
      </c>
      <c r="D131" s="42">
        <f t="shared" si="32"/>
        <v>0</v>
      </c>
      <c r="E131" s="54"/>
      <c r="F131" s="54"/>
      <c r="G131" s="54"/>
      <c r="H131" s="54"/>
      <c r="I131" s="54"/>
      <c r="J131" s="43"/>
      <c r="K131" s="43"/>
      <c r="L131" s="43"/>
      <c r="M131" s="43"/>
      <c r="N131" s="43"/>
      <c r="O131" s="43"/>
      <c r="P131" s="43"/>
      <c r="Q131" s="43"/>
      <c r="R131" s="43"/>
      <c r="S131" s="43"/>
      <c r="T131" s="43"/>
      <c r="U131" s="43"/>
      <c r="V131" s="43"/>
      <c r="W131" s="43"/>
      <c r="X131" s="43"/>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row>
    <row r="132" spans="1:55" hidden="1" x14ac:dyDescent="0.25">
      <c r="A132" s="14" t="s">
        <v>49</v>
      </c>
      <c r="B132" s="48" t="s">
        <v>60</v>
      </c>
      <c r="C132" s="42">
        <f t="shared" si="31"/>
        <v>0</v>
      </c>
      <c r="D132" s="42">
        <f t="shared" si="32"/>
        <v>0</v>
      </c>
      <c r="E132" s="54"/>
      <c r="F132" s="54"/>
      <c r="G132" s="54"/>
      <c r="H132" s="54"/>
      <c r="I132" s="54"/>
      <c r="J132" s="43"/>
      <c r="K132" s="43"/>
      <c r="L132" s="43"/>
      <c r="M132" s="43"/>
      <c r="N132" s="43"/>
      <c r="O132" s="43"/>
      <c r="P132" s="43"/>
      <c r="Q132" s="43"/>
      <c r="R132" s="43"/>
      <c r="S132" s="43"/>
      <c r="T132" s="43"/>
      <c r="U132" s="43"/>
      <c r="V132" s="43"/>
      <c r="W132" s="43"/>
      <c r="X132" s="43"/>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row>
    <row r="133" spans="1:55" s="17" customFormat="1" hidden="1" x14ac:dyDescent="0.25">
      <c r="A133" s="13">
        <v>10</v>
      </c>
      <c r="B133" s="33" t="s">
        <v>50</v>
      </c>
      <c r="C133" s="35">
        <f t="shared" si="31"/>
        <v>0</v>
      </c>
      <c r="D133" s="35">
        <f t="shared" si="32"/>
        <v>0</v>
      </c>
      <c r="E133" s="34"/>
      <c r="F133" s="34"/>
      <c r="G133" s="34"/>
      <c r="H133" s="34"/>
      <c r="I133" s="34"/>
      <c r="J133" s="36"/>
      <c r="K133" s="36"/>
      <c r="L133" s="36"/>
      <c r="M133" s="36"/>
      <c r="N133" s="36"/>
      <c r="O133" s="36"/>
      <c r="P133" s="36"/>
      <c r="Q133" s="36"/>
      <c r="R133" s="36"/>
      <c r="S133" s="36"/>
      <c r="T133" s="36"/>
      <c r="U133" s="36"/>
      <c r="V133" s="36"/>
      <c r="W133" s="36"/>
      <c r="X133" s="36"/>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row>
    <row r="134" spans="1:55" hidden="1" x14ac:dyDescent="0.25">
      <c r="A134" s="14" t="s">
        <v>51</v>
      </c>
      <c r="B134" s="48" t="s">
        <v>59</v>
      </c>
      <c r="C134" s="42">
        <f t="shared" si="31"/>
        <v>0</v>
      </c>
      <c r="D134" s="42">
        <f t="shared" si="32"/>
        <v>0</v>
      </c>
      <c r="E134" s="54"/>
      <c r="F134" s="54"/>
      <c r="G134" s="54"/>
      <c r="H134" s="54"/>
      <c r="I134" s="54"/>
      <c r="J134" s="43"/>
      <c r="K134" s="43"/>
      <c r="L134" s="43"/>
      <c r="M134" s="43"/>
      <c r="N134" s="43"/>
      <c r="O134" s="43"/>
      <c r="P134" s="43"/>
      <c r="Q134" s="43"/>
      <c r="R134" s="43"/>
      <c r="S134" s="43"/>
      <c r="T134" s="43"/>
      <c r="U134" s="43"/>
      <c r="V134" s="43"/>
      <c r="W134" s="43"/>
      <c r="X134" s="43"/>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row>
    <row r="135" spans="1:55" hidden="1" x14ac:dyDescent="0.25">
      <c r="A135" s="14" t="s">
        <v>52</v>
      </c>
      <c r="B135" s="48" t="s">
        <v>60</v>
      </c>
      <c r="C135" s="42">
        <f t="shared" si="31"/>
        <v>0</v>
      </c>
      <c r="D135" s="42">
        <f t="shared" si="32"/>
        <v>0</v>
      </c>
      <c r="E135" s="54"/>
      <c r="F135" s="54"/>
      <c r="G135" s="54"/>
      <c r="H135" s="54"/>
      <c r="I135" s="54"/>
      <c r="J135" s="43"/>
      <c r="K135" s="43"/>
      <c r="L135" s="43"/>
      <c r="M135" s="43"/>
      <c r="N135" s="43"/>
      <c r="O135" s="43"/>
      <c r="P135" s="43"/>
      <c r="Q135" s="43"/>
      <c r="R135" s="43"/>
      <c r="S135" s="43"/>
      <c r="T135" s="43"/>
      <c r="U135" s="43"/>
      <c r="V135" s="43"/>
      <c r="W135" s="43"/>
      <c r="X135" s="43"/>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row>
    <row r="136" spans="1:55" s="17" customFormat="1" x14ac:dyDescent="0.25">
      <c r="A136" s="13" t="s">
        <v>53</v>
      </c>
      <c r="B136" s="33" t="s">
        <v>61</v>
      </c>
      <c r="C136" s="35">
        <f>C152</f>
        <v>2818</v>
      </c>
      <c r="D136" s="35">
        <f>D152</f>
        <v>2818</v>
      </c>
      <c r="E136" s="35">
        <f t="shared" ref="E136:BC136" si="33">E152</f>
        <v>0</v>
      </c>
      <c r="F136" s="35">
        <f t="shared" si="33"/>
        <v>0</v>
      </c>
      <c r="G136" s="35">
        <f t="shared" si="33"/>
        <v>0</v>
      </c>
      <c r="H136" s="35">
        <f t="shared" si="33"/>
        <v>0</v>
      </c>
      <c r="I136" s="35">
        <f t="shared" si="33"/>
        <v>0</v>
      </c>
      <c r="J136" s="36">
        <f t="shared" si="33"/>
        <v>0</v>
      </c>
      <c r="K136" s="36">
        <f t="shared" si="33"/>
        <v>1981</v>
      </c>
      <c r="L136" s="36">
        <f t="shared" si="33"/>
        <v>0</v>
      </c>
      <c r="M136" s="36">
        <f t="shared" si="33"/>
        <v>0</v>
      </c>
      <c r="N136" s="36">
        <f t="shared" si="33"/>
        <v>837</v>
      </c>
      <c r="O136" s="36">
        <f t="shared" si="33"/>
        <v>0</v>
      </c>
      <c r="P136" s="36">
        <f t="shared" si="33"/>
        <v>0</v>
      </c>
      <c r="Q136" s="36">
        <f t="shared" si="33"/>
        <v>0</v>
      </c>
      <c r="R136" s="36">
        <f t="shared" si="33"/>
        <v>0</v>
      </c>
      <c r="S136" s="36">
        <f t="shared" si="33"/>
        <v>0</v>
      </c>
      <c r="T136" s="36">
        <f t="shared" si="33"/>
        <v>0</v>
      </c>
      <c r="U136" s="36">
        <f t="shared" si="33"/>
        <v>0</v>
      </c>
      <c r="V136" s="36">
        <f t="shared" si="33"/>
        <v>0</v>
      </c>
      <c r="W136" s="36">
        <f t="shared" si="33"/>
        <v>0</v>
      </c>
      <c r="X136" s="36">
        <f t="shared" si="33"/>
        <v>0</v>
      </c>
      <c r="Y136" s="35">
        <f t="shared" si="33"/>
        <v>0</v>
      </c>
      <c r="Z136" s="35">
        <f t="shared" si="33"/>
        <v>0</v>
      </c>
      <c r="AA136" s="35">
        <f t="shared" si="33"/>
        <v>0</v>
      </c>
      <c r="AB136" s="35">
        <f t="shared" si="33"/>
        <v>0</v>
      </c>
      <c r="AC136" s="35">
        <f t="shared" si="33"/>
        <v>0</v>
      </c>
      <c r="AD136" s="35">
        <f t="shared" si="33"/>
        <v>0</v>
      </c>
      <c r="AE136" s="35">
        <f t="shared" si="33"/>
        <v>0</v>
      </c>
      <c r="AF136" s="35">
        <f t="shared" si="33"/>
        <v>0</v>
      </c>
      <c r="AG136" s="35">
        <f t="shared" si="33"/>
        <v>0</v>
      </c>
      <c r="AH136" s="35">
        <f t="shared" si="33"/>
        <v>0</v>
      </c>
      <c r="AI136" s="35">
        <f t="shared" si="33"/>
        <v>0</v>
      </c>
      <c r="AJ136" s="35">
        <f t="shared" si="33"/>
        <v>0</v>
      </c>
      <c r="AK136" s="35">
        <f t="shared" si="33"/>
        <v>0</v>
      </c>
      <c r="AL136" s="35">
        <f t="shared" si="33"/>
        <v>0</v>
      </c>
      <c r="AM136" s="35">
        <f t="shared" si="33"/>
        <v>0</v>
      </c>
      <c r="AN136" s="35">
        <f t="shared" si="33"/>
        <v>0</v>
      </c>
      <c r="AO136" s="35">
        <f t="shared" si="33"/>
        <v>0</v>
      </c>
      <c r="AP136" s="35">
        <f t="shared" si="33"/>
        <v>0</v>
      </c>
      <c r="AQ136" s="35">
        <f t="shared" si="33"/>
        <v>0</v>
      </c>
      <c r="AR136" s="35">
        <f t="shared" si="33"/>
        <v>0</v>
      </c>
      <c r="AS136" s="35">
        <f t="shared" si="33"/>
        <v>0</v>
      </c>
      <c r="AT136" s="35">
        <f t="shared" si="33"/>
        <v>0</v>
      </c>
      <c r="AU136" s="35">
        <f t="shared" si="33"/>
        <v>0</v>
      </c>
      <c r="AV136" s="35">
        <f t="shared" si="33"/>
        <v>0</v>
      </c>
      <c r="AW136" s="35">
        <f t="shared" si="33"/>
        <v>0</v>
      </c>
      <c r="AX136" s="35">
        <f t="shared" si="33"/>
        <v>0</v>
      </c>
      <c r="AY136" s="35">
        <f t="shared" si="33"/>
        <v>0</v>
      </c>
      <c r="AZ136" s="35">
        <f t="shared" si="33"/>
        <v>0</v>
      </c>
      <c r="BA136" s="35">
        <f t="shared" si="33"/>
        <v>0</v>
      </c>
      <c r="BB136" s="35">
        <f t="shared" si="33"/>
        <v>0</v>
      </c>
      <c r="BC136" s="35">
        <f t="shared" si="33"/>
        <v>0</v>
      </c>
    </row>
    <row r="137" spans="1:55" s="17" customFormat="1" hidden="1" x14ac:dyDescent="0.25">
      <c r="A137" s="13">
        <v>1</v>
      </c>
      <c r="B137" s="33" t="s">
        <v>15</v>
      </c>
      <c r="C137" s="35">
        <f t="shared" si="31"/>
        <v>0</v>
      </c>
      <c r="D137" s="35">
        <f t="shared" ref="D137:D151" si="34">SUM(G137:BC137)</f>
        <v>0</v>
      </c>
      <c r="E137" s="34"/>
      <c r="F137" s="34"/>
      <c r="G137" s="34"/>
      <c r="H137" s="34"/>
      <c r="I137" s="34"/>
      <c r="J137" s="36"/>
      <c r="K137" s="36"/>
      <c r="L137" s="36"/>
      <c r="M137" s="36"/>
      <c r="N137" s="36"/>
      <c r="O137" s="36"/>
      <c r="P137" s="36"/>
      <c r="Q137" s="36"/>
      <c r="R137" s="36"/>
      <c r="S137" s="36"/>
      <c r="T137" s="36"/>
      <c r="U137" s="36"/>
      <c r="V137" s="36"/>
      <c r="W137" s="36"/>
      <c r="X137" s="36"/>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row>
    <row r="138" spans="1:55" hidden="1" x14ac:dyDescent="0.25">
      <c r="A138" s="14" t="s">
        <v>16</v>
      </c>
      <c r="B138" s="48" t="s">
        <v>59</v>
      </c>
      <c r="C138" s="42">
        <f t="shared" si="31"/>
        <v>0</v>
      </c>
      <c r="D138" s="42">
        <f t="shared" si="34"/>
        <v>0</v>
      </c>
      <c r="E138" s="54"/>
      <c r="F138" s="54"/>
      <c r="G138" s="54"/>
      <c r="H138" s="54"/>
      <c r="I138" s="54"/>
      <c r="J138" s="43"/>
      <c r="K138" s="43"/>
      <c r="L138" s="43"/>
      <c r="M138" s="43"/>
      <c r="N138" s="43"/>
      <c r="O138" s="43"/>
      <c r="P138" s="43"/>
      <c r="Q138" s="43"/>
      <c r="R138" s="43"/>
      <c r="S138" s="43"/>
      <c r="T138" s="43"/>
      <c r="U138" s="43"/>
      <c r="V138" s="43"/>
      <c r="W138" s="43"/>
      <c r="X138" s="43"/>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row>
    <row r="139" spans="1:55" hidden="1" x14ac:dyDescent="0.25">
      <c r="A139" s="14" t="s">
        <v>17</v>
      </c>
      <c r="B139" s="48" t="s">
        <v>60</v>
      </c>
      <c r="C139" s="42">
        <f t="shared" si="31"/>
        <v>0</v>
      </c>
      <c r="D139" s="42">
        <f t="shared" si="34"/>
        <v>0</v>
      </c>
      <c r="E139" s="54"/>
      <c r="F139" s="54"/>
      <c r="G139" s="54"/>
      <c r="H139" s="54"/>
      <c r="I139" s="54"/>
      <c r="J139" s="43"/>
      <c r="K139" s="43"/>
      <c r="L139" s="43"/>
      <c r="M139" s="43"/>
      <c r="N139" s="43"/>
      <c r="O139" s="43"/>
      <c r="P139" s="43"/>
      <c r="Q139" s="43"/>
      <c r="R139" s="43"/>
      <c r="S139" s="43"/>
      <c r="T139" s="43"/>
      <c r="U139" s="43"/>
      <c r="V139" s="43"/>
      <c r="W139" s="43"/>
      <c r="X139" s="43"/>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row>
    <row r="140" spans="1:55" s="17" customFormat="1" hidden="1" x14ac:dyDescent="0.25">
      <c r="A140" s="13">
        <v>2</v>
      </c>
      <c r="B140" s="33" t="s">
        <v>19</v>
      </c>
      <c r="C140" s="35">
        <f t="shared" si="31"/>
        <v>0</v>
      </c>
      <c r="D140" s="35">
        <f t="shared" si="34"/>
        <v>0</v>
      </c>
      <c r="E140" s="34"/>
      <c r="F140" s="34"/>
      <c r="G140" s="34"/>
      <c r="H140" s="34"/>
      <c r="I140" s="34"/>
      <c r="J140" s="36"/>
      <c r="K140" s="36"/>
      <c r="L140" s="36"/>
      <c r="M140" s="36"/>
      <c r="N140" s="36"/>
      <c r="O140" s="36"/>
      <c r="P140" s="36"/>
      <c r="Q140" s="36"/>
      <c r="R140" s="36"/>
      <c r="S140" s="36"/>
      <c r="T140" s="36"/>
      <c r="U140" s="36"/>
      <c r="V140" s="36"/>
      <c r="W140" s="36"/>
      <c r="X140" s="36"/>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row>
    <row r="141" spans="1:55" hidden="1" x14ac:dyDescent="0.25">
      <c r="A141" s="14" t="s">
        <v>20</v>
      </c>
      <c r="B141" s="48" t="s">
        <v>59</v>
      </c>
      <c r="C141" s="42">
        <f t="shared" si="31"/>
        <v>0</v>
      </c>
      <c r="D141" s="42">
        <f t="shared" si="34"/>
        <v>0</v>
      </c>
      <c r="E141" s="54"/>
      <c r="F141" s="54"/>
      <c r="G141" s="54"/>
      <c r="H141" s="54"/>
      <c r="I141" s="54"/>
      <c r="J141" s="43"/>
      <c r="K141" s="43"/>
      <c r="L141" s="43"/>
      <c r="M141" s="43"/>
      <c r="N141" s="43"/>
      <c r="O141" s="43"/>
      <c r="P141" s="43"/>
      <c r="Q141" s="43"/>
      <c r="R141" s="43"/>
      <c r="S141" s="43"/>
      <c r="T141" s="43"/>
      <c r="U141" s="43"/>
      <c r="V141" s="43"/>
      <c r="W141" s="43"/>
      <c r="X141" s="43"/>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row>
    <row r="142" spans="1:55" hidden="1" x14ac:dyDescent="0.25">
      <c r="A142" s="14" t="s">
        <v>25</v>
      </c>
      <c r="B142" s="48" t="s">
        <v>60</v>
      </c>
      <c r="C142" s="42">
        <f t="shared" si="31"/>
        <v>0</v>
      </c>
      <c r="D142" s="42">
        <f t="shared" si="34"/>
        <v>0</v>
      </c>
      <c r="E142" s="54"/>
      <c r="F142" s="54"/>
      <c r="G142" s="54"/>
      <c r="H142" s="54"/>
      <c r="I142" s="54"/>
      <c r="J142" s="43"/>
      <c r="K142" s="43"/>
      <c r="L142" s="43"/>
      <c r="M142" s="43"/>
      <c r="N142" s="43"/>
      <c r="O142" s="43"/>
      <c r="P142" s="43"/>
      <c r="Q142" s="43"/>
      <c r="R142" s="43"/>
      <c r="S142" s="43"/>
      <c r="T142" s="43"/>
      <c r="U142" s="43"/>
      <c r="V142" s="43"/>
      <c r="W142" s="43"/>
      <c r="X142" s="43"/>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row>
    <row r="143" spans="1:55" s="17" customFormat="1" ht="31.5" hidden="1" x14ac:dyDescent="0.25">
      <c r="A143" s="13">
        <v>3</v>
      </c>
      <c r="B143" s="33" t="s">
        <v>28</v>
      </c>
      <c r="C143" s="35">
        <f t="shared" si="31"/>
        <v>0</v>
      </c>
      <c r="D143" s="35">
        <f t="shared" si="34"/>
        <v>0</v>
      </c>
      <c r="E143" s="34"/>
      <c r="F143" s="34"/>
      <c r="G143" s="34"/>
      <c r="H143" s="34"/>
      <c r="I143" s="34"/>
      <c r="J143" s="36"/>
      <c r="K143" s="36"/>
      <c r="L143" s="36"/>
      <c r="M143" s="36"/>
      <c r="N143" s="36"/>
      <c r="O143" s="36"/>
      <c r="P143" s="36"/>
      <c r="Q143" s="36"/>
      <c r="R143" s="36"/>
      <c r="S143" s="36"/>
      <c r="T143" s="36"/>
      <c r="U143" s="36"/>
      <c r="V143" s="36"/>
      <c r="W143" s="36"/>
      <c r="X143" s="36"/>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row>
    <row r="144" spans="1:55" hidden="1" x14ac:dyDescent="0.25">
      <c r="A144" s="14" t="s">
        <v>29</v>
      </c>
      <c r="B144" s="48" t="s">
        <v>59</v>
      </c>
      <c r="C144" s="42">
        <f t="shared" si="31"/>
        <v>0</v>
      </c>
      <c r="D144" s="42">
        <f t="shared" si="34"/>
        <v>0</v>
      </c>
      <c r="E144" s="54"/>
      <c r="F144" s="54"/>
      <c r="G144" s="54"/>
      <c r="H144" s="54"/>
      <c r="I144" s="54"/>
      <c r="J144" s="43"/>
      <c r="K144" s="43"/>
      <c r="L144" s="43"/>
      <c r="M144" s="43"/>
      <c r="N144" s="43"/>
      <c r="O144" s="43"/>
      <c r="P144" s="43"/>
      <c r="Q144" s="43"/>
      <c r="R144" s="43"/>
      <c r="S144" s="43"/>
      <c r="T144" s="43"/>
      <c r="U144" s="43"/>
      <c r="V144" s="43"/>
      <c r="W144" s="43"/>
      <c r="X144" s="43"/>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row>
    <row r="145" spans="1:55" hidden="1" x14ac:dyDescent="0.25">
      <c r="A145" s="14" t="s">
        <v>31</v>
      </c>
      <c r="B145" s="48" t="s">
        <v>60</v>
      </c>
      <c r="C145" s="42">
        <f t="shared" si="31"/>
        <v>0</v>
      </c>
      <c r="D145" s="42">
        <f t="shared" si="34"/>
        <v>0</v>
      </c>
      <c r="E145" s="54"/>
      <c r="F145" s="54"/>
      <c r="G145" s="54"/>
      <c r="H145" s="54"/>
      <c r="I145" s="54"/>
      <c r="J145" s="43"/>
      <c r="K145" s="43"/>
      <c r="L145" s="43"/>
      <c r="M145" s="43"/>
      <c r="N145" s="43"/>
      <c r="O145" s="43"/>
      <c r="P145" s="43"/>
      <c r="Q145" s="43"/>
      <c r="R145" s="43"/>
      <c r="S145" s="43"/>
      <c r="T145" s="43"/>
      <c r="U145" s="43"/>
      <c r="V145" s="43"/>
      <c r="W145" s="43"/>
      <c r="X145" s="43"/>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row>
    <row r="146" spans="1:55" s="17" customFormat="1" hidden="1" x14ac:dyDescent="0.25">
      <c r="A146" s="13">
        <v>4</v>
      </c>
      <c r="B146" s="33" t="s">
        <v>32</v>
      </c>
      <c r="C146" s="35">
        <f t="shared" si="31"/>
        <v>0</v>
      </c>
      <c r="D146" s="35">
        <f t="shared" si="34"/>
        <v>0</v>
      </c>
      <c r="E146" s="34"/>
      <c r="F146" s="34"/>
      <c r="G146" s="34"/>
      <c r="H146" s="34"/>
      <c r="I146" s="34"/>
      <c r="J146" s="36"/>
      <c r="K146" s="36"/>
      <c r="L146" s="36"/>
      <c r="M146" s="36"/>
      <c r="N146" s="36"/>
      <c r="O146" s="36"/>
      <c r="P146" s="36"/>
      <c r="Q146" s="36"/>
      <c r="R146" s="36"/>
      <c r="S146" s="36"/>
      <c r="T146" s="36"/>
      <c r="U146" s="36"/>
      <c r="V146" s="36"/>
      <c r="W146" s="36"/>
      <c r="X146" s="36"/>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row>
    <row r="147" spans="1:55" hidden="1" x14ac:dyDescent="0.25">
      <c r="A147" s="14" t="s">
        <v>33</v>
      </c>
      <c r="B147" s="48" t="s">
        <v>59</v>
      </c>
      <c r="C147" s="42">
        <f t="shared" si="31"/>
        <v>0</v>
      </c>
      <c r="D147" s="42">
        <f t="shared" si="34"/>
        <v>0</v>
      </c>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row>
    <row r="148" spans="1:55" hidden="1" x14ac:dyDescent="0.25">
      <c r="A148" s="14" t="s">
        <v>34</v>
      </c>
      <c r="B148" s="48" t="s">
        <v>60</v>
      </c>
      <c r="C148" s="42">
        <f t="shared" si="31"/>
        <v>0</v>
      </c>
      <c r="D148" s="42">
        <f t="shared" si="34"/>
        <v>0</v>
      </c>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row>
    <row r="149" spans="1:55" s="17" customFormat="1" hidden="1" x14ac:dyDescent="0.25">
      <c r="A149" s="13">
        <v>5</v>
      </c>
      <c r="B149" s="33" t="s">
        <v>35</v>
      </c>
      <c r="C149" s="35">
        <f t="shared" si="31"/>
        <v>0</v>
      </c>
      <c r="D149" s="35">
        <f t="shared" si="34"/>
        <v>0</v>
      </c>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row>
    <row r="150" spans="1:55" hidden="1" x14ac:dyDescent="0.25">
      <c r="A150" s="14" t="s">
        <v>36</v>
      </c>
      <c r="B150" s="48" t="s">
        <v>59</v>
      </c>
      <c r="C150" s="42">
        <f t="shared" si="31"/>
        <v>0</v>
      </c>
      <c r="D150" s="42">
        <f t="shared" si="34"/>
        <v>0</v>
      </c>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row>
    <row r="151" spans="1:55" hidden="1" x14ac:dyDescent="0.25">
      <c r="A151" s="14" t="s">
        <v>25</v>
      </c>
      <c r="B151" s="48" t="s">
        <v>60</v>
      </c>
      <c r="C151" s="42">
        <f t="shared" si="31"/>
        <v>0</v>
      </c>
      <c r="D151" s="42">
        <f t="shared" si="34"/>
        <v>0</v>
      </c>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row>
    <row r="152" spans="1:55" s="17" customFormat="1" x14ac:dyDescent="0.25">
      <c r="A152" s="13">
        <v>6</v>
      </c>
      <c r="B152" s="33" t="s">
        <v>38</v>
      </c>
      <c r="C152" s="35">
        <f t="shared" si="31"/>
        <v>2818</v>
      </c>
      <c r="D152" s="35">
        <f>D153+D154</f>
        <v>2818</v>
      </c>
      <c r="E152" s="35">
        <f t="shared" ref="E152:BC152" si="35">E153+E154</f>
        <v>0</v>
      </c>
      <c r="F152" s="35">
        <f t="shared" si="35"/>
        <v>0</v>
      </c>
      <c r="G152" s="35">
        <f t="shared" si="35"/>
        <v>0</v>
      </c>
      <c r="H152" s="35">
        <f t="shared" si="35"/>
        <v>0</v>
      </c>
      <c r="I152" s="35">
        <f t="shared" si="35"/>
        <v>0</v>
      </c>
      <c r="J152" s="35">
        <f t="shared" si="35"/>
        <v>0</v>
      </c>
      <c r="K152" s="35">
        <f t="shared" si="35"/>
        <v>1981</v>
      </c>
      <c r="L152" s="35">
        <f t="shared" si="35"/>
        <v>0</v>
      </c>
      <c r="M152" s="35">
        <f t="shared" si="35"/>
        <v>0</v>
      </c>
      <c r="N152" s="35">
        <f t="shared" si="35"/>
        <v>837</v>
      </c>
      <c r="O152" s="35">
        <f t="shared" si="35"/>
        <v>0</v>
      </c>
      <c r="P152" s="35">
        <f t="shared" si="35"/>
        <v>0</v>
      </c>
      <c r="Q152" s="35">
        <f t="shared" si="35"/>
        <v>0</v>
      </c>
      <c r="R152" s="35">
        <f t="shared" si="35"/>
        <v>0</v>
      </c>
      <c r="S152" s="35">
        <f t="shared" si="35"/>
        <v>0</v>
      </c>
      <c r="T152" s="35">
        <f t="shared" si="35"/>
        <v>0</v>
      </c>
      <c r="U152" s="35">
        <f t="shared" si="35"/>
        <v>0</v>
      </c>
      <c r="V152" s="35">
        <f t="shared" si="35"/>
        <v>0</v>
      </c>
      <c r="W152" s="35">
        <f t="shared" si="35"/>
        <v>0</v>
      </c>
      <c r="X152" s="35">
        <f t="shared" si="35"/>
        <v>0</v>
      </c>
      <c r="Y152" s="35">
        <f t="shared" si="35"/>
        <v>0</v>
      </c>
      <c r="Z152" s="35">
        <f t="shared" si="35"/>
        <v>0</v>
      </c>
      <c r="AA152" s="35">
        <f t="shared" si="35"/>
        <v>0</v>
      </c>
      <c r="AB152" s="35">
        <f t="shared" si="35"/>
        <v>0</v>
      </c>
      <c r="AC152" s="35">
        <f t="shared" si="35"/>
        <v>0</v>
      </c>
      <c r="AD152" s="35">
        <f t="shared" si="35"/>
        <v>0</v>
      </c>
      <c r="AE152" s="35">
        <f t="shared" si="35"/>
        <v>0</v>
      </c>
      <c r="AF152" s="35">
        <f t="shared" si="35"/>
        <v>0</v>
      </c>
      <c r="AG152" s="35">
        <f t="shared" si="35"/>
        <v>0</v>
      </c>
      <c r="AH152" s="35">
        <f t="shared" si="35"/>
        <v>0</v>
      </c>
      <c r="AI152" s="35">
        <f t="shared" si="35"/>
        <v>0</v>
      </c>
      <c r="AJ152" s="35">
        <f t="shared" si="35"/>
        <v>0</v>
      </c>
      <c r="AK152" s="35">
        <f t="shared" si="35"/>
        <v>0</v>
      </c>
      <c r="AL152" s="35">
        <f t="shared" si="35"/>
        <v>0</v>
      </c>
      <c r="AM152" s="35">
        <f t="shared" si="35"/>
        <v>0</v>
      </c>
      <c r="AN152" s="35">
        <f t="shared" si="35"/>
        <v>0</v>
      </c>
      <c r="AO152" s="35">
        <f t="shared" si="35"/>
        <v>0</v>
      </c>
      <c r="AP152" s="35">
        <f t="shared" si="35"/>
        <v>0</v>
      </c>
      <c r="AQ152" s="35">
        <f t="shared" si="35"/>
        <v>0</v>
      </c>
      <c r="AR152" s="35">
        <f t="shared" si="35"/>
        <v>0</v>
      </c>
      <c r="AS152" s="35">
        <f t="shared" si="35"/>
        <v>0</v>
      </c>
      <c r="AT152" s="35">
        <f t="shared" si="35"/>
        <v>0</v>
      </c>
      <c r="AU152" s="35">
        <f t="shared" si="35"/>
        <v>0</v>
      </c>
      <c r="AV152" s="35">
        <f t="shared" si="35"/>
        <v>0</v>
      </c>
      <c r="AW152" s="35">
        <f t="shared" si="35"/>
        <v>0</v>
      </c>
      <c r="AX152" s="35">
        <f t="shared" si="35"/>
        <v>0</v>
      </c>
      <c r="AY152" s="35">
        <f t="shared" si="35"/>
        <v>0</v>
      </c>
      <c r="AZ152" s="35">
        <f t="shared" si="35"/>
        <v>0</v>
      </c>
      <c r="BA152" s="35">
        <f t="shared" si="35"/>
        <v>0</v>
      </c>
      <c r="BB152" s="35">
        <f t="shared" si="35"/>
        <v>0</v>
      </c>
      <c r="BC152" s="35">
        <f t="shared" si="35"/>
        <v>0</v>
      </c>
    </row>
    <row r="153" spans="1:55" x14ac:dyDescent="0.25">
      <c r="A153" s="14" t="s">
        <v>39</v>
      </c>
      <c r="B153" s="48" t="s">
        <v>59</v>
      </c>
      <c r="C153" s="42">
        <f t="shared" si="31"/>
        <v>2818</v>
      </c>
      <c r="D153" s="42">
        <f>SUM(G153:BC153)</f>
        <v>2818</v>
      </c>
      <c r="E153" s="54"/>
      <c r="F153" s="42"/>
      <c r="G153" s="55"/>
      <c r="H153" s="55"/>
      <c r="I153" s="55"/>
      <c r="J153" s="55"/>
      <c r="K153" s="55">
        <v>1981</v>
      </c>
      <c r="L153" s="55"/>
      <c r="M153" s="55"/>
      <c r="N153" s="55">
        <v>837</v>
      </c>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row>
    <row r="154" spans="1:55" x14ac:dyDescent="0.25">
      <c r="A154" s="14" t="s">
        <v>40</v>
      </c>
      <c r="B154" s="48" t="s">
        <v>60</v>
      </c>
      <c r="C154" s="42">
        <f t="shared" si="31"/>
        <v>0</v>
      </c>
      <c r="D154" s="42">
        <f>SUM(G154:BC154)</f>
        <v>0</v>
      </c>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row>
    <row r="155" spans="1:55" s="17" customFormat="1" hidden="1" x14ac:dyDescent="0.25">
      <c r="A155" s="13">
        <v>7</v>
      </c>
      <c r="B155" s="33" t="s">
        <v>41</v>
      </c>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row>
    <row r="156" spans="1:55" hidden="1" x14ac:dyDescent="0.25">
      <c r="A156" s="14" t="s">
        <v>42</v>
      </c>
      <c r="B156" s="48" t="s">
        <v>59</v>
      </c>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row>
    <row r="157" spans="1:55" hidden="1" x14ac:dyDescent="0.25">
      <c r="A157" s="14" t="s">
        <v>43</v>
      </c>
      <c r="B157" s="48" t="s">
        <v>60</v>
      </c>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row>
    <row r="158" spans="1:55" s="17" customFormat="1" hidden="1" x14ac:dyDescent="0.25">
      <c r="A158" s="13">
        <v>8</v>
      </c>
      <c r="B158" s="33" t="s">
        <v>44</v>
      </c>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row>
    <row r="159" spans="1:55" hidden="1" x14ac:dyDescent="0.25">
      <c r="A159" s="14" t="s">
        <v>45</v>
      </c>
      <c r="B159" s="48" t="s">
        <v>59</v>
      </c>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row>
    <row r="160" spans="1:55" hidden="1" x14ac:dyDescent="0.25">
      <c r="A160" s="14" t="s">
        <v>46</v>
      </c>
      <c r="B160" s="48" t="s">
        <v>60</v>
      </c>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row>
    <row r="161" spans="1:55" s="17" customFormat="1" ht="31.5" hidden="1" x14ac:dyDescent="0.25">
      <c r="A161" s="13">
        <v>9</v>
      </c>
      <c r="B161" s="33" t="s">
        <v>47</v>
      </c>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row>
    <row r="162" spans="1:55" hidden="1" x14ac:dyDescent="0.25">
      <c r="A162" s="14" t="s">
        <v>48</v>
      </c>
      <c r="B162" s="48" t="s">
        <v>59</v>
      </c>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row>
    <row r="163" spans="1:55" hidden="1" x14ac:dyDescent="0.25">
      <c r="A163" s="14" t="s">
        <v>49</v>
      </c>
      <c r="B163" s="48" t="s">
        <v>60</v>
      </c>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row>
    <row r="164" spans="1:55" s="17" customFormat="1" hidden="1" x14ac:dyDescent="0.25">
      <c r="A164" s="13">
        <v>10</v>
      </c>
      <c r="B164" s="33" t="s">
        <v>50</v>
      </c>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row>
    <row r="165" spans="1:55" hidden="1" x14ac:dyDescent="0.25">
      <c r="A165" s="14" t="s">
        <v>51</v>
      </c>
      <c r="B165" s="48" t="s">
        <v>59</v>
      </c>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row>
    <row r="166" spans="1:55" hidden="1" x14ac:dyDescent="0.25">
      <c r="A166" s="14" t="s">
        <v>52</v>
      </c>
      <c r="B166" s="48" t="s">
        <v>60</v>
      </c>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row>
  </sheetData>
  <mergeCells count="8">
    <mergeCell ref="A1:I1"/>
    <mergeCell ref="A2:B2"/>
    <mergeCell ref="C5:D5"/>
    <mergeCell ref="E5:F5"/>
    <mergeCell ref="I5:J5"/>
    <mergeCell ref="A3:L3"/>
    <mergeCell ref="A4:L4"/>
    <mergeCell ref="K5:L5"/>
  </mergeCells>
  <pageMargins left="0" right="0" top="0.35433070866141736" bottom="0.15748031496062992" header="0.31496062992125984" footer="0.31496062992125984"/>
  <pageSetup paperSize="9" scale="8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2"/>
  <sheetViews>
    <sheetView workbookViewId="0">
      <selection activeCell="B202" sqref="B202"/>
    </sheetView>
  </sheetViews>
  <sheetFormatPr defaultRowHeight="15" x14ac:dyDescent="0.25"/>
  <cols>
    <col min="1" max="1" width="5.5703125" customWidth="1"/>
    <col min="2" max="2" width="38.5703125" customWidth="1"/>
    <col min="3" max="3" width="30.28515625" customWidth="1"/>
  </cols>
  <sheetData>
    <row r="1" spans="1:3" x14ac:dyDescent="0.25">
      <c r="A1" s="1" t="s">
        <v>65</v>
      </c>
      <c r="B1" s="2"/>
      <c r="C1" s="2"/>
    </row>
    <row r="2" spans="1:3" x14ac:dyDescent="0.25">
      <c r="A2" s="1" t="s">
        <v>66</v>
      </c>
      <c r="B2" s="2"/>
      <c r="C2" s="2"/>
    </row>
    <row r="3" spans="1:3" x14ac:dyDescent="0.25">
      <c r="A3" s="1" t="s">
        <v>67</v>
      </c>
      <c r="B3" s="2"/>
      <c r="C3" s="2"/>
    </row>
    <row r="4" spans="1:3" x14ac:dyDescent="0.25">
      <c r="A4" s="1" t="s">
        <v>68</v>
      </c>
      <c r="B4" s="2"/>
      <c r="C4" s="2"/>
    </row>
    <row r="5" spans="1:3" x14ac:dyDescent="0.25">
      <c r="A5" s="3" t="s">
        <v>69</v>
      </c>
      <c r="B5" s="4" t="s">
        <v>70</v>
      </c>
      <c r="C5" s="4" t="s">
        <v>71</v>
      </c>
    </row>
    <row r="6" spans="1:3" ht="30" x14ac:dyDescent="0.25">
      <c r="A6" s="5" t="s">
        <v>9</v>
      </c>
      <c r="B6" s="6" t="s">
        <v>72</v>
      </c>
      <c r="C6" s="6"/>
    </row>
    <row r="7" spans="1:3" x14ac:dyDescent="0.25">
      <c r="A7" s="3">
        <v>1</v>
      </c>
      <c r="B7" s="4" t="s">
        <v>73</v>
      </c>
      <c r="C7" s="4"/>
    </row>
    <row r="8" spans="1:3" x14ac:dyDescent="0.25">
      <c r="A8" s="3">
        <v>1.1000000000000001</v>
      </c>
      <c r="B8" s="4" t="s">
        <v>74</v>
      </c>
      <c r="C8" s="4" t="s">
        <v>75</v>
      </c>
    </row>
    <row r="9" spans="1:3" x14ac:dyDescent="0.25">
      <c r="A9" s="3">
        <v>1.2</v>
      </c>
      <c r="B9" s="4" t="s">
        <v>76</v>
      </c>
      <c r="C9" s="4" t="s">
        <v>75</v>
      </c>
    </row>
    <row r="10" spans="1:3" x14ac:dyDescent="0.25">
      <c r="A10" s="3">
        <v>2</v>
      </c>
      <c r="B10" s="4" t="s">
        <v>77</v>
      </c>
      <c r="C10" s="4" t="s">
        <v>75</v>
      </c>
    </row>
    <row r="11" spans="1:3" x14ac:dyDescent="0.25">
      <c r="A11" s="3">
        <v>3</v>
      </c>
      <c r="B11" s="4" t="s">
        <v>78</v>
      </c>
      <c r="C11" s="4" t="s">
        <v>75</v>
      </c>
    </row>
    <row r="12" spans="1:3" x14ac:dyDescent="0.25">
      <c r="A12" s="3">
        <v>4</v>
      </c>
      <c r="B12" s="4" t="s">
        <v>79</v>
      </c>
      <c r="C12" s="4" t="s">
        <v>75</v>
      </c>
    </row>
    <row r="13" spans="1:3" ht="30" x14ac:dyDescent="0.25">
      <c r="A13" s="3">
        <v>5</v>
      </c>
      <c r="B13" s="4" t="s">
        <v>80</v>
      </c>
      <c r="C13" s="4" t="s">
        <v>75</v>
      </c>
    </row>
    <row r="14" spans="1:3" ht="30" x14ac:dyDescent="0.25">
      <c r="A14" s="3">
        <v>6</v>
      </c>
      <c r="B14" s="4" t="s">
        <v>81</v>
      </c>
      <c r="C14" s="4" t="s">
        <v>75</v>
      </c>
    </row>
    <row r="15" spans="1:3" ht="60" x14ac:dyDescent="0.25">
      <c r="A15" s="3">
        <v>7</v>
      </c>
      <c r="B15" s="4" t="s">
        <v>82</v>
      </c>
      <c r="C15" s="4" t="s">
        <v>83</v>
      </c>
    </row>
    <row r="16" spans="1:3" ht="60" x14ac:dyDescent="0.25">
      <c r="A16" s="3"/>
      <c r="B16" s="4"/>
      <c r="C16" s="4" t="s">
        <v>84</v>
      </c>
    </row>
    <row r="17" spans="1:3" ht="30" x14ac:dyDescent="0.25">
      <c r="A17" s="3">
        <v>8</v>
      </c>
      <c r="B17" s="4" t="s">
        <v>85</v>
      </c>
      <c r="C17" s="4" t="s">
        <v>75</v>
      </c>
    </row>
    <row r="18" spans="1:3" x14ac:dyDescent="0.25">
      <c r="A18" s="3">
        <v>9</v>
      </c>
      <c r="B18" s="4" t="s">
        <v>86</v>
      </c>
      <c r="C18" s="4"/>
    </row>
    <row r="19" spans="1:3" ht="45" x14ac:dyDescent="0.25">
      <c r="A19" s="3">
        <v>9.1</v>
      </c>
      <c r="B19" s="4" t="s">
        <v>87</v>
      </c>
      <c r="C19" s="4" t="s">
        <v>75</v>
      </c>
    </row>
    <row r="20" spans="1:3" ht="45" x14ac:dyDescent="0.25">
      <c r="A20" s="3">
        <v>9.1999999999999993</v>
      </c>
      <c r="B20" s="4" t="s">
        <v>88</v>
      </c>
      <c r="C20" s="4" t="s">
        <v>75</v>
      </c>
    </row>
    <row r="21" spans="1:3" ht="30" x14ac:dyDescent="0.25">
      <c r="A21" s="3">
        <v>9.3000000000000007</v>
      </c>
      <c r="B21" s="4" t="s">
        <v>89</v>
      </c>
      <c r="C21" s="4" t="s">
        <v>75</v>
      </c>
    </row>
    <row r="22" spans="1:3" ht="45" x14ac:dyDescent="0.25">
      <c r="A22" s="3">
        <v>9.4</v>
      </c>
      <c r="B22" s="4" t="s">
        <v>90</v>
      </c>
      <c r="C22" s="4" t="s">
        <v>75</v>
      </c>
    </row>
    <row r="23" spans="1:3" ht="45" x14ac:dyDescent="0.25">
      <c r="A23" s="3">
        <v>9.5</v>
      </c>
      <c r="B23" s="4" t="s">
        <v>91</v>
      </c>
      <c r="C23" s="4" t="s">
        <v>75</v>
      </c>
    </row>
    <row r="24" spans="1:3" ht="60" x14ac:dyDescent="0.25">
      <c r="A24" s="3">
        <v>9.6</v>
      </c>
      <c r="B24" s="4" t="s">
        <v>92</v>
      </c>
      <c r="C24" s="4" t="s">
        <v>75</v>
      </c>
    </row>
    <row r="25" spans="1:3" ht="30" x14ac:dyDescent="0.25">
      <c r="A25" s="3">
        <v>10</v>
      </c>
      <c r="B25" s="4" t="s">
        <v>93</v>
      </c>
      <c r="C25" s="4" t="s">
        <v>75</v>
      </c>
    </row>
    <row r="26" spans="1:3" ht="30" x14ac:dyDescent="0.25">
      <c r="A26" s="3" t="s">
        <v>13</v>
      </c>
      <c r="B26" s="4" t="s">
        <v>94</v>
      </c>
      <c r="C26" s="4"/>
    </row>
    <row r="27" spans="1:3" ht="39" x14ac:dyDescent="0.25">
      <c r="A27" s="3">
        <v>1</v>
      </c>
      <c r="B27" s="4" t="s">
        <v>95</v>
      </c>
      <c r="C27" s="4" t="s">
        <v>96</v>
      </c>
    </row>
    <row r="28" spans="1:3" ht="30" x14ac:dyDescent="0.25">
      <c r="A28" s="3">
        <v>2</v>
      </c>
      <c r="B28" s="4" t="s">
        <v>97</v>
      </c>
      <c r="C28" s="4"/>
    </row>
    <row r="29" spans="1:3" ht="30" x14ac:dyDescent="0.25">
      <c r="A29" s="3">
        <v>2.1</v>
      </c>
      <c r="B29" s="4" t="s">
        <v>98</v>
      </c>
      <c r="C29" s="4" t="s">
        <v>75</v>
      </c>
    </row>
    <row r="30" spans="1:3" ht="30" x14ac:dyDescent="0.25">
      <c r="A30" s="3">
        <v>2.2000000000000002</v>
      </c>
      <c r="B30" s="4" t="s">
        <v>99</v>
      </c>
      <c r="C30" s="4" t="s">
        <v>75</v>
      </c>
    </row>
    <row r="31" spans="1:3" x14ac:dyDescent="0.25">
      <c r="A31" s="3">
        <v>2.2999999999999998</v>
      </c>
      <c r="B31" s="4" t="s">
        <v>100</v>
      </c>
      <c r="C31" s="4" t="s">
        <v>75</v>
      </c>
    </row>
    <row r="32" spans="1:3" x14ac:dyDescent="0.25">
      <c r="A32" s="3">
        <v>3</v>
      </c>
      <c r="B32" s="4" t="s">
        <v>101</v>
      </c>
      <c r="C32" s="4"/>
    </row>
    <row r="33" spans="1:3" ht="30" x14ac:dyDescent="0.25">
      <c r="A33" s="3">
        <v>3.1</v>
      </c>
      <c r="B33" s="4" t="s">
        <v>102</v>
      </c>
      <c r="C33" s="4" t="s">
        <v>75</v>
      </c>
    </row>
    <row r="34" spans="1:3" x14ac:dyDescent="0.25">
      <c r="A34" s="3">
        <v>3.2</v>
      </c>
      <c r="B34" s="4" t="s">
        <v>103</v>
      </c>
      <c r="C34" s="4" t="s">
        <v>75</v>
      </c>
    </row>
    <row r="35" spans="1:3" x14ac:dyDescent="0.25">
      <c r="A35" s="3">
        <v>3.3</v>
      </c>
      <c r="B35" s="4" t="s">
        <v>104</v>
      </c>
      <c r="C35" s="4" t="s">
        <v>75</v>
      </c>
    </row>
    <row r="36" spans="1:3" x14ac:dyDescent="0.25">
      <c r="A36" s="3">
        <v>3.4</v>
      </c>
      <c r="B36" s="4" t="s">
        <v>105</v>
      </c>
      <c r="C36" s="4" t="s">
        <v>75</v>
      </c>
    </row>
    <row r="37" spans="1:3" x14ac:dyDescent="0.25">
      <c r="A37" s="3">
        <v>3.5</v>
      </c>
      <c r="B37" s="4" t="s">
        <v>106</v>
      </c>
      <c r="C37" s="4" t="s">
        <v>75</v>
      </c>
    </row>
    <row r="38" spans="1:3" x14ac:dyDescent="0.25">
      <c r="A38" s="3">
        <v>3.6</v>
      </c>
      <c r="B38" s="4" t="s">
        <v>107</v>
      </c>
      <c r="C38" s="4" t="s">
        <v>75</v>
      </c>
    </row>
    <row r="39" spans="1:3" x14ac:dyDescent="0.25">
      <c r="A39" s="3">
        <v>4</v>
      </c>
      <c r="B39" s="4" t="s">
        <v>108</v>
      </c>
      <c r="C39" s="4"/>
    </row>
    <row r="40" spans="1:3" ht="30" x14ac:dyDescent="0.25">
      <c r="A40" s="3">
        <v>4.0999999999999996</v>
      </c>
      <c r="B40" s="4" t="s">
        <v>109</v>
      </c>
      <c r="C40" s="4" t="s">
        <v>75</v>
      </c>
    </row>
    <row r="41" spans="1:3" ht="30" x14ac:dyDescent="0.25">
      <c r="A41" s="3">
        <v>4.2</v>
      </c>
      <c r="B41" s="4" t="s">
        <v>110</v>
      </c>
      <c r="C41" s="4" t="s">
        <v>75</v>
      </c>
    </row>
    <row r="42" spans="1:3" ht="30" x14ac:dyDescent="0.25">
      <c r="A42" s="3">
        <v>4.3</v>
      </c>
      <c r="B42" s="4" t="s">
        <v>111</v>
      </c>
      <c r="C42" s="4" t="s">
        <v>75</v>
      </c>
    </row>
    <row r="43" spans="1:3" ht="30" x14ac:dyDescent="0.25">
      <c r="A43" s="3">
        <v>5</v>
      </c>
      <c r="B43" s="4" t="s">
        <v>112</v>
      </c>
      <c r="C43" s="4" t="s">
        <v>75</v>
      </c>
    </row>
    <row r="44" spans="1:3" x14ac:dyDescent="0.25">
      <c r="A44" s="3">
        <v>6</v>
      </c>
      <c r="B44" s="4" t="s">
        <v>113</v>
      </c>
      <c r="C44" s="4"/>
    </row>
    <row r="45" spans="1:3" ht="30" x14ac:dyDescent="0.25">
      <c r="A45" s="3">
        <v>6.1</v>
      </c>
      <c r="B45" s="4" t="s">
        <v>114</v>
      </c>
      <c r="C45" s="4" t="s">
        <v>75</v>
      </c>
    </row>
    <row r="46" spans="1:3" ht="30" x14ac:dyDescent="0.25">
      <c r="A46" s="3">
        <v>6.2</v>
      </c>
      <c r="B46" s="4" t="s">
        <v>115</v>
      </c>
      <c r="C46" s="4" t="s">
        <v>75</v>
      </c>
    </row>
    <row r="47" spans="1:3" ht="30" x14ac:dyDescent="0.25">
      <c r="A47" s="3">
        <v>6.3</v>
      </c>
      <c r="B47" s="4" t="s">
        <v>116</v>
      </c>
      <c r="C47" s="4" t="s">
        <v>75</v>
      </c>
    </row>
    <row r="48" spans="1:3" ht="75" x14ac:dyDescent="0.25">
      <c r="A48" s="3">
        <v>6.4</v>
      </c>
      <c r="B48" s="4" t="s">
        <v>117</v>
      </c>
      <c r="C48" s="4" t="s">
        <v>75</v>
      </c>
    </row>
    <row r="49" spans="1:3" ht="45" x14ac:dyDescent="0.25">
      <c r="A49" s="3">
        <v>7</v>
      </c>
      <c r="B49" s="4" t="s">
        <v>118</v>
      </c>
      <c r="C49" s="4"/>
    </row>
    <row r="50" spans="1:3" ht="30" x14ac:dyDescent="0.25">
      <c r="A50" s="3">
        <v>7.1</v>
      </c>
      <c r="B50" s="4" t="s">
        <v>119</v>
      </c>
      <c r="C50" s="4" t="s">
        <v>75</v>
      </c>
    </row>
    <row r="51" spans="1:3" ht="30" x14ac:dyDescent="0.25">
      <c r="A51" s="3">
        <v>7.2</v>
      </c>
      <c r="B51" s="4" t="s">
        <v>120</v>
      </c>
      <c r="C51" s="4" t="s">
        <v>75</v>
      </c>
    </row>
    <row r="52" spans="1:3" ht="30" x14ac:dyDescent="0.25">
      <c r="A52" s="3">
        <v>7.3</v>
      </c>
      <c r="B52" s="4" t="s">
        <v>121</v>
      </c>
      <c r="C52" s="4" t="s">
        <v>75</v>
      </c>
    </row>
    <row r="53" spans="1:3" ht="30" x14ac:dyDescent="0.25">
      <c r="A53" s="3">
        <v>7.4</v>
      </c>
      <c r="B53" s="4" t="s">
        <v>122</v>
      </c>
      <c r="C53" s="4" t="s">
        <v>75</v>
      </c>
    </row>
    <row r="54" spans="1:3" ht="30" x14ac:dyDescent="0.25">
      <c r="A54" s="3">
        <v>7.5</v>
      </c>
      <c r="B54" s="4" t="s">
        <v>123</v>
      </c>
      <c r="C54" s="4" t="s">
        <v>75</v>
      </c>
    </row>
    <row r="55" spans="1:3" ht="60" x14ac:dyDescent="0.25">
      <c r="A55" s="3">
        <v>7.6</v>
      </c>
      <c r="B55" s="4" t="s">
        <v>124</v>
      </c>
      <c r="C55" s="4" t="s">
        <v>75</v>
      </c>
    </row>
    <row r="56" spans="1:3" x14ac:dyDescent="0.25">
      <c r="A56" s="3">
        <v>8</v>
      </c>
      <c r="B56" s="4" t="s">
        <v>125</v>
      </c>
      <c r="C56" s="4" t="s">
        <v>75</v>
      </c>
    </row>
    <row r="57" spans="1:3" x14ac:dyDescent="0.25">
      <c r="A57" s="3">
        <v>9</v>
      </c>
      <c r="B57" s="4" t="s">
        <v>126</v>
      </c>
      <c r="C57" s="4" t="s">
        <v>75</v>
      </c>
    </row>
    <row r="58" spans="1:3" x14ac:dyDescent="0.25">
      <c r="A58" s="3" t="s">
        <v>53</v>
      </c>
      <c r="B58" s="4" t="s">
        <v>127</v>
      </c>
      <c r="C58" s="4"/>
    </row>
    <row r="59" spans="1:3" x14ac:dyDescent="0.25">
      <c r="A59" s="3">
        <v>1</v>
      </c>
      <c r="B59" s="4" t="s">
        <v>128</v>
      </c>
      <c r="C59" s="4" t="s">
        <v>75</v>
      </c>
    </row>
    <row r="60" spans="1:3" ht="45" x14ac:dyDescent="0.25">
      <c r="A60" s="3">
        <v>2</v>
      </c>
      <c r="B60" s="4" t="s">
        <v>129</v>
      </c>
      <c r="C60" s="4" t="s">
        <v>75</v>
      </c>
    </row>
    <row r="61" spans="1:3" ht="30" x14ac:dyDescent="0.25">
      <c r="A61" s="3">
        <v>3</v>
      </c>
      <c r="B61" s="4" t="s">
        <v>130</v>
      </c>
      <c r="C61" s="4" t="s">
        <v>75</v>
      </c>
    </row>
    <row r="62" spans="1:3" ht="30" x14ac:dyDescent="0.25">
      <c r="A62" s="3">
        <v>4</v>
      </c>
      <c r="B62" s="4" t="s">
        <v>131</v>
      </c>
      <c r="C62" s="4" t="s">
        <v>75</v>
      </c>
    </row>
    <row r="63" spans="1:3" ht="30" x14ac:dyDescent="0.25">
      <c r="A63" s="3" t="s">
        <v>132</v>
      </c>
      <c r="B63" s="4" t="s">
        <v>133</v>
      </c>
      <c r="C63" s="4"/>
    </row>
    <row r="64" spans="1:3" x14ac:dyDescent="0.25">
      <c r="A64" s="3">
        <v>1</v>
      </c>
      <c r="B64" s="4" t="s">
        <v>134</v>
      </c>
      <c r="C64" s="4"/>
    </row>
    <row r="65" spans="1:3" ht="30" x14ac:dyDescent="0.25">
      <c r="A65" s="3">
        <v>1.1000000000000001</v>
      </c>
      <c r="B65" s="4" t="s">
        <v>135</v>
      </c>
      <c r="C65" s="4" t="s">
        <v>75</v>
      </c>
    </row>
    <row r="66" spans="1:3" ht="30" x14ac:dyDescent="0.25">
      <c r="A66" s="3">
        <v>1.2</v>
      </c>
      <c r="B66" s="4" t="s">
        <v>136</v>
      </c>
      <c r="C66" s="4" t="s">
        <v>75</v>
      </c>
    </row>
    <row r="67" spans="1:3" ht="30" x14ac:dyDescent="0.25">
      <c r="A67" s="3">
        <v>2</v>
      </c>
      <c r="B67" s="4" t="s">
        <v>137</v>
      </c>
      <c r="C67" s="4" t="s">
        <v>75</v>
      </c>
    </row>
    <row r="68" spans="1:3" ht="30" x14ac:dyDescent="0.25">
      <c r="A68" s="3">
        <v>3</v>
      </c>
      <c r="B68" s="4" t="s">
        <v>138</v>
      </c>
      <c r="C68" s="4" t="s">
        <v>75</v>
      </c>
    </row>
    <row r="69" spans="1:3" ht="75" x14ac:dyDescent="0.25">
      <c r="A69" s="3">
        <v>4</v>
      </c>
      <c r="B69" s="4" t="s">
        <v>139</v>
      </c>
      <c r="C69" s="4" t="s">
        <v>75</v>
      </c>
    </row>
    <row r="70" spans="1:3" ht="30" x14ac:dyDescent="0.25">
      <c r="A70" s="3">
        <v>5</v>
      </c>
      <c r="B70" s="4" t="s">
        <v>140</v>
      </c>
      <c r="C70" s="4" t="s">
        <v>75</v>
      </c>
    </row>
    <row r="71" spans="1:3" ht="30" x14ac:dyDescent="0.25">
      <c r="A71" s="3" t="s">
        <v>141</v>
      </c>
      <c r="B71" s="4" t="s">
        <v>142</v>
      </c>
      <c r="C71" s="4"/>
    </row>
    <row r="72" spans="1:3" x14ac:dyDescent="0.25">
      <c r="A72" s="3">
        <v>1</v>
      </c>
      <c r="B72" s="4" t="s">
        <v>143</v>
      </c>
      <c r="C72" s="4"/>
    </row>
    <row r="73" spans="1:3" ht="90" x14ac:dyDescent="0.25">
      <c r="A73" s="3">
        <v>1.1000000000000001</v>
      </c>
      <c r="B73" s="4" t="s">
        <v>144</v>
      </c>
      <c r="C73" s="4" t="s">
        <v>145</v>
      </c>
    </row>
    <row r="74" spans="1:3" x14ac:dyDescent="0.25">
      <c r="A74" s="3">
        <v>1.2</v>
      </c>
      <c r="B74" s="4" t="s">
        <v>146</v>
      </c>
      <c r="C74" s="4" t="s">
        <v>96</v>
      </c>
    </row>
    <row r="75" spans="1:3" x14ac:dyDescent="0.25">
      <c r="A75" s="3">
        <v>1.3</v>
      </c>
      <c r="B75" s="4" t="s">
        <v>147</v>
      </c>
      <c r="C75" s="4" t="s">
        <v>75</v>
      </c>
    </row>
    <row r="76" spans="1:3" ht="30" x14ac:dyDescent="0.25">
      <c r="A76" s="3">
        <v>2</v>
      </c>
      <c r="B76" s="4" t="s">
        <v>148</v>
      </c>
      <c r="C76" s="4"/>
    </row>
    <row r="77" spans="1:3" x14ac:dyDescent="0.25">
      <c r="A77" s="3">
        <v>2.1</v>
      </c>
      <c r="B77" s="4" t="s">
        <v>149</v>
      </c>
      <c r="C77" s="4" t="s">
        <v>75</v>
      </c>
    </row>
    <row r="78" spans="1:3" x14ac:dyDescent="0.25">
      <c r="A78" s="3">
        <v>2.2000000000000002</v>
      </c>
      <c r="B78" s="4" t="s">
        <v>150</v>
      </c>
      <c r="C78" s="4" t="s">
        <v>75</v>
      </c>
    </row>
    <row r="79" spans="1:3" ht="30" x14ac:dyDescent="0.25">
      <c r="A79" s="3">
        <v>2.2999999999999998</v>
      </c>
      <c r="B79" s="4" t="s">
        <v>151</v>
      </c>
      <c r="C79" s="4" t="s">
        <v>75</v>
      </c>
    </row>
    <row r="80" spans="1:3" ht="45" x14ac:dyDescent="0.25">
      <c r="A80" s="3">
        <v>2.4</v>
      </c>
      <c r="B80" s="4" t="s">
        <v>152</v>
      </c>
      <c r="C80" s="4" t="s">
        <v>75</v>
      </c>
    </row>
    <row r="81" spans="1:3" x14ac:dyDescent="0.25">
      <c r="A81" s="3">
        <v>2.5</v>
      </c>
      <c r="B81" s="4" t="s">
        <v>153</v>
      </c>
      <c r="C81" s="4" t="s">
        <v>75</v>
      </c>
    </row>
    <row r="82" spans="1:3" ht="45" x14ac:dyDescent="0.25">
      <c r="A82" s="3">
        <v>2.6</v>
      </c>
      <c r="B82" s="4" t="s">
        <v>154</v>
      </c>
      <c r="C82" s="4" t="s">
        <v>75</v>
      </c>
    </row>
    <row r="83" spans="1:3" ht="60" x14ac:dyDescent="0.25">
      <c r="A83" s="3">
        <v>2.7</v>
      </c>
      <c r="B83" s="4" t="s">
        <v>155</v>
      </c>
      <c r="C83" s="4" t="s">
        <v>75</v>
      </c>
    </row>
    <row r="84" spans="1:3" ht="45" x14ac:dyDescent="0.25">
      <c r="A84" s="3">
        <v>2.8</v>
      </c>
      <c r="B84" s="4" t="s">
        <v>156</v>
      </c>
      <c r="C84" s="4" t="s">
        <v>75</v>
      </c>
    </row>
    <row r="85" spans="1:3" x14ac:dyDescent="0.25">
      <c r="A85" s="3">
        <v>2.9</v>
      </c>
      <c r="B85" s="4" t="s">
        <v>157</v>
      </c>
      <c r="C85" s="4" t="s">
        <v>75</v>
      </c>
    </row>
    <row r="86" spans="1:3" ht="45" x14ac:dyDescent="0.25">
      <c r="A86" s="3">
        <v>2.1</v>
      </c>
      <c r="B86" s="4" t="s">
        <v>158</v>
      </c>
      <c r="C86" s="4" t="s">
        <v>75</v>
      </c>
    </row>
    <row r="87" spans="1:3" x14ac:dyDescent="0.25">
      <c r="A87" s="3">
        <v>2.11</v>
      </c>
      <c r="B87" s="4" t="s">
        <v>159</v>
      </c>
      <c r="C87" s="4" t="s">
        <v>75</v>
      </c>
    </row>
    <row r="88" spans="1:3" x14ac:dyDescent="0.25">
      <c r="A88" s="3">
        <v>2.12</v>
      </c>
      <c r="B88" s="4" t="s">
        <v>160</v>
      </c>
      <c r="C88" s="4" t="s">
        <v>75</v>
      </c>
    </row>
    <row r="89" spans="1:3" ht="30" x14ac:dyDescent="0.25">
      <c r="A89" s="3">
        <v>2.13</v>
      </c>
      <c r="B89" s="4" t="s">
        <v>161</v>
      </c>
      <c r="C89" s="4" t="s">
        <v>75</v>
      </c>
    </row>
    <row r="90" spans="1:3" x14ac:dyDescent="0.25">
      <c r="A90" s="3">
        <v>3</v>
      </c>
      <c r="B90" s="4" t="s">
        <v>162</v>
      </c>
      <c r="C90" s="4" t="s">
        <v>75</v>
      </c>
    </row>
    <row r="91" spans="1:3" x14ac:dyDescent="0.25">
      <c r="A91" s="3">
        <v>4</v>
      </c>
      <c r="B91" s="4" t="s">
        <v>163</v>
      </c>
      <c r="C91" s="4"/>
    </row>
    <row r="92" spans="1:3" ht="30" x14ac:dyDescent="0.25">
      <c r="A92" s="3">
        <v>4.0999999999999996</v>
      </c>
      <c r="B92" s="4" t="s">
        <v>164</v>
      </c>
      <c r="C92" s="4" t="s">
        <v>75</v>
      </c>
    </row>
    <row r="93" spans="1:3" ht="60" x14ac:dyDescent="0.25">
      <c r="A93" s="3">
        <v>4.2</v>
      </c>
      <c r="B93" s="4" t="s">
        <v>165</v>
      </c>
      <c r="C93" s="4" t="s">
        <v>75</v>
      </c>
    </row>
    <row r="94" spans="1:3" ht="30" x14ac:dyDescent="0.25">
      <c r="A94" s="3">
        <v>4.3</v>
      </c>
      <c r="B94" s="4" t="s">
        <v>166</v>
      </c>
      <c r="C94" s="4" t="s">
        <v>75</v>
      </c>
    </row>
    <row r="95" spans="1:3" ht="30" x14ac:dyDescent="0.25">
      <c r="A95" s="3">
        <v>4.4000000000000004</v>
      </c>
      <c r="B95" s="4" t="s">
        <v>167</v>
      </c>
      <c r="C95" s="4" t="s">
        <v>75</v>
      </c>
    </row>
    <row r="96" spans="1:3" x14ac:dyDescent="0.25">
      <c r="A96" s="3">
        <v>4.5</v>
      </c>
      <c r="B96" s="4" t="s">
        <v>168</v>
      </c>
      <c r="C96" s="4" t="s">
        <v>75</v>
      </c>
    </row>
    <row r="97" spans="1:3" x14ac:dyDescent="0.25">
      <c r="A97" s="3">
        <v>4.5999999999999996</v>
      </c>
      <c r="B97" s="4" t="s">
        <v>169</v>
      </c>
      <c r="C97" s="4" t="s">
        <v>75</v>
      </c>
    </row>
    <row r="98" spans="1:3" ht="60" x14ac:dyDescent="0.25">
      <c r="A98" s="3">
        <v>4.7</v>
      </c>
      <c r="B98" s="4" t="s">
        <v>170</v>
      </c>
      <c r="C98" s="4" t="s">
        <v>75</v>
      </c>
    </row>
    <row r="99" spans="1:3" ht="30" x14ac:dyDescent="0.25">
      <c r="A99" s="3">
        <v>4.8</v>
      </c>
      <c r="B99" s="4" t="s">
        <v>171</v>
      </c>
      <c r="C99" s="4" t="s">
        <v>75</v>
      </c>
    </row>
    <row r="100" spans="1:3" ht="30" x14ac:dyDescent="0.25">
      <c r="A100" s="3" t="s">
        <v>172</v>
      </c>
      <c r="B100" s="4" t="s">
        <v>173</v>
      </c>
      <c r="C100" s="4"/>
    </row>
    <row r="101" spans="1:3" x14ac:dyDescent="0.25">
      <c r="A101" s="3">
        <v>1</v>
      </c>
      <c r="B101" s="4" t="s">
        <v>174</v>
      </c>
      <c r="C101" s="4" t="s">
        <v>75</v>
      </c>
    </row>
    <row r="102" spans="1:3" ht="30" x14ac:dyDescent="0.25">
      <c r="A102" s="3">
        <v>2</v>
      </c>
      <c r="B102" s="4" t="s">
        <v>175</v>
      </c>
      <c r="C102" s="4"/>
    </row>
    <row r="103" spans="1:3" x14ac:dyDescent="0.25">
      <c r="A103" s="3">
        <v>2.1</v>
      </c>
      <c r="B103" s="4" t="s">
        <v>176</v>
      </c>
      <c r="C103" s="4" t="s">
        <v>75</v>
      </c>
    </row>
    <row r="104" spans="1:3" x14ac:dyDescent="0.25">
      <c r="A104" s="3">
        <v>2.2000000000000002</v>
      </c>
      <c r="B104" s="4" t="s">
        <v>177</v>
      </c>
      <c r="C104" s="4" t="s">
        <v>75</v>
      </c>
    </row>
    <row r="105" spans="1:3" x14ac:dyDescent="0.25">
      <c r="A105" s="3">
        <v>3</v>
      </c>
      <c r="B105" s="4" t="s">
        <v>178</v>
      </c>
      <c r="C105" s="4" t="s">
        <v>75</v>
      </c>
    </row>
    <row r="106" spans="1:3" x14ac:dyDescent="0.25">
      <c r="A106" s="3">
        <v>4</v>
      </c>
      <c r="B106" s="4" t="s">
        <v>179</v>
      </c>
      <c r="C106" s="4"/>
    </row>
    <row r="107" spans="1:3" x14ac:dyDescent="0.25">
      <c r="A107" s="3">
        <v>4.0999999999999996</v>
      </c>
      <c r="B107" s="4" t="s">
        <v>180</v>
      </c>
      <c r="C107" s="4" t="s">
        <v>75</v>
      </c>
    </row>
    <row r="108" spans="1:3" x14ac:dyDescent="0.25">
      <c r="A108" s="3">
        <v>4.2</v>
      </c>
      <c r="B108" s="4" t="s">
        <v>181</v>
      </c>
      <c r="C108" s="4" t="s">
        <v>75</v>
      </c>
    </row>
    <row r="109" spans="1:3" ht="30" x14ac:dyDescent="0.25">
      <c r="A109" s="3">
        <v>4.3</v>
      </c>
      <c r="B109" s="4" t="s">
        <v>182</v>
      </c>
      <c r="C109" s="4" t="s">
        <v>75</v>
      </c>
    </row>
    <row r="110" spans="1:3" x14ac:dyDescent="0.25">
      <c r="A110" s="3">
        <v>4.4000000000000004</v>
      </c>
      <c r="B110" s="4" t="s">
        <v>183</v>
      </c>
      <c r="C110" s="4" t="s">
        <v>75</v>
      </c>
    </row>
    <row r="111" spans="1:3" x14ac:dyDescent="0.25">
      <c r="A111" s="3">
        <v>4.5</v>
      </c>
      <c r="B111" s="4" t="s">
        <v>184</v>
      </c>
      <c r="C111" s="4" t="s">
        <v>75</v>
      </c>
    </row>
    <row r="112" spans="1:3" ht="30" x14ac:dyDescent="0.25">
      <c r="A112" s="3">
        <v>5</v>
      </c>
      <c r="B112" s="4" t="s">
        <v>185</v>
      </c>
      <c r="C112" s="4" t="s">
        <v>75</v>
      </c>
    </row>
    <row r="113" spans="1:3" ht="30" x14ac:dyDescent="0.25">
      <c r="A113" s="3">
        <v>6</v>
      </c>
      <c r="B113" s="4" t="s">
        <v>186</v>
      </c>
      <c r="C113" s="4" t="s">
        <v>75</v>
      </c>
    </row>
    <row r="114" spans="1:3" ht="30" x14ac:dyDescent="0.25">
      <c r="A114" s="3">
        <v>7</v>
      </c>
      <c r="B114" s="4" t="s">
        <v>187</v>
      </c>
      <c r="C114" s="4" t="s">
        <v>75</v>
      </c>
    </row>
    <row r="115" spans="1:3" ht="30" x14ac:dyDescent="0.25">
      <c r="A115" s="3">
        <v>8</v>
      </c>
      <c r="B115" s="4" t="s">
        <v>188</v>
      </c>
      <c r="C115" s="4" t="s">
        <v>75</v>
      </c>
    </row>
    <row r="116" spans="1:3" ht="30" x14ac:dyDescent="0.25">
      <c r="A116" s="3">
        <v>9</v>
      </c>
      <c r="B116" s="4" t="s">
        <v>189</v>
      </c>
      <c r="C116" s="4" t="s">
        <v>75</v>
      </c>
    </row>
    <row r="117" spans="1:3" ht="30" x14ac:dyDescent="0.25">
      <c r="A117" s="3">
        <v>10</v>
      </c>
      <c r="B117" s="4" t="s">
        <v>190</v>
      </c>
      <c r="C117" s="4" t="s">
        <v>75</v>
      </c>
    </row>
    <row r="118" spans="1:3" ht="30" x14ac:dyDescent="0.25">
      <c r="A118" s="3">
        <v>11</v>
      </c>
      <c r="B118" s="4" t="s">
        <v>191</v>
      </c>
      <c r="C118" s="4" t="s">
        <v>75</v>
      </c>
    </row>
    <row r="119" spans="1:3" ht="30" x14ac:dyDescent="0.25">
      <c r="A119" s="3" t="s">
        <v>192</v>
      </c>
      <c r="B119" s="4" t="s">
        <v>193</v>
      </c>
      <c r="C119" s="4"/>
    </row>
    <row r="120" spans="1:3" x14ac:dyDescent="0.25">
      <c r="A120" s="3">
        <v>1</v>
      </c>
      <c r="B120" s="4" t="s">
        <v>194</v>
      </c>
      <c r="C120" s="4"/>
    </row>
    <row r="121" spans="1:3" ht="90" x14ac:dyDescent="0.25">
      <c r="A121" s="3">
        <v>1.1000000000000001</v>
      </c>
      <c r="B121" s="4" t="s">
        <v>195</v>
      </c>
      <c r="C121" s="4" t="s">
        <v>196</v>
      </c>
    </row>
    <row r="122" spans="1:3" ht="90" x14ac:dyDescent="0.25">
      <c r="A122" s="3">
        <v>1.2</v>
      </c>
      <c r="B122" s="4" t="s">
        <v>197</v>
      </c>
      <c r="C122" s="4" t="s">
        <v>196</v>
      </c>
    </row>
    <row r="123" spans="1:3" ht="90" x14ac:dyDescent="0.25">
      <c r="A123" s="3">
        <v>1.3</v>
      </c>
      <c r="B123" s="4" t="s">
        <v>198</v>
      </c>
      <c r="C123" s="4" t="s">
        <v>196</v>
      </c>
    </row>
    <row r="124" spans="1:3" x14ac:dyDescent="0.25">
      <c r="A124" s="3">
        <v>2</v>
      </c>
      <c r="B124" s="4" t="s">
        <v>199</v>
      </c>
      <c r="C124" s="4"/>
    </row>
    <row r="125" spans="1:3" ht="30" x14ac:dyDescent="0.25">
      <c r="A125" s="3">
        <v>2.1</v>
      </c>
      <c r="B125" s="4" t="s">
        <v>200</v>
      </c>
      <c r="C125" s="4" t="s">
        <v>75</v>
      </c>
    </row>
    <row r="126" spans="1:3" ht="30" x14ac:dyDescent="0.25">
      <c r="A126" s="3">
        <v>2.2000000000000002</v>
      </c>
      <c r="B126" s="4" t="s">
        <v>201</v>
      </c>
      <c r="C126" s="4" t="s">
        <v>75</v>
      </c>
    </row>
    <row r="127" spans="1:3" ht="60" x14ac:dyDescent="0.25">
      <c r="A127" s="3">
        <v>2.2999999999999998</v>
      </c>
      <c r="B127" s="4" t="s">
        <v>202</v>
      </c>
      <c r="C127" s="4" t="s">
        <v>75</v>
      </c>
    </row>
    <row r="128" spans="1:3" ht="30" x14ac:dyDescent="0.25">
      <c r="A128" s="3">
        <v>2.4</v>
      </c>
      <c r="B128" s="4" t="s">
        <v>203</v>
      </c>
      <c r="C128" s="4" t="s">
        <v>75</v>
      </c>
    </row>
    <row r="129" spans="1:3" ht="60" x14ac:dyDescent="0.25">
      <c r="A129" s="3">
        <v>2.5</v>
      </c>
      <c r="B129" s="4" t="s">
        <v>204</v>
      </c>
      <c r="C129" s="4" t="s">
        <v>75</v>
      </c>
    </row>
    <row r="130" spans="1:3" ht="45" x14ac:dyDescent="0.25">
      <c r="A130" s="3">
        <v>3</v>
      </c>
      <c r="B130" s="4" t="s">
        <v>205</v>
      </c>
      <c r="C130" s="4"/>
    </row>
    <row r="131" spans="1:3" ht="45" x14ac:dyDescent="0.25">
      <c r="A131" s="3">
        <v>3.1</v>
      </c>
      <c r="B131" s="4" t="s">
        <v>206</v>
      </c>
      <c r="C131" s="4" t="s">
        <v>75</v>
      </c>
    </row>
    <row r="132" spans="1:3" ht="30" x14ac:dyDescent="0.25">
      <c r="A132" s="3">
        <v>3.2</v>
      </c>
      <c r="B132" s="4" t="s">
        <v>207</v>
      </c>
      <c r="C132" s="4" t="s">
        <v>75</v>
      </c>
    </row>
    <row r="133" spans="1:3" ht="30" x14ac:dyDescent="0.25">
      <c r="A133" s="3">
        <v>3.3</v>
      </c>
      <c r="B133" s="4" t="s">
        <v>208</v>
      </c>
      <c r="C133" s="4" t="s">
        <v>75</v>
      </c>
    </row>
    <row r="134" spans="1:3" ht="30" x14ac:dyDescent="0.25">
      <c r="A134" s="3">
        <v>3.4</v>
      </c>
      <c r="B134" s="4" t="s">
        <v>209</v>
      </c>
      <c r="C134" s="4" t="s">
        <v>75</v>
      </c>
    </row>
    <row r="135" spans="1:3" ht="60" x14ac:dyDescent="0.25">
      <c r="A135" s="3">
        <v>3.5</v>
      </c>
      <c r="B135" s="4" t="s">
        <v>210</v>
      </c>
      <c r="C135" s="4" t="s">
        <v>96</v>
      </c>
    </row>
    <row r="136" spans="1:3" ht="30" x14ac:dyDescent="0.25">
      <c r="A136" s="3">
        <v>3.6</v>
      </c>
      <c r="B136" s="4" t="s">
        <v>211</v>
      </c>
      <c r="C136" s="4" t="s">
        <v>212</v>
      </c>
    </row>
    <row r="137" spans="1:3" ht="90" x14ac:dyDescent="0.25">
      <c r="A137" s="3">
        <v>4</v>
      </c>
      <c r="B137" s="4" t="s">
        <v>213</v>
      </c>
      <c r="C137" s="4" t="s">
        <v>214</v>
      </c>
    </row>
    <row r="138" spans="1:3" ht="30" x14ac:dyDescent="0.25">
      <c r="A138" s="3">
        <v>5</v>
      </c>
      <c r="B138" s="4" t="s">
        <v>215</v>
      </c>
      <c r="C138" s="4" t="s">
        <v>75</v>
      </c>
    </row>
    <row r="139" spans="1:3" ht="30" x14ac:dyDescent="0.25">
      <c r="A139" s="3">
        <v>6</v>
      </c>
      <c r="B139" s="4" t="s">
        <v>216</v>
      </c>
      <c r="C139" s="4" t="s">
        <v>75</v>
      </c>
    </row>
    <row r="140" spans="1:3" x14ac:dyDescent="0.25">
      <c r="A140" s="3" t="s">
        <v>217</v>
      </c>
      <c r="B140" s="4" t="s">
        <v>218</v>
      </c>
      <c r="C140" s="4"/>
    </row>
    <row r="141" spans="1:3" x14ac:dyDescent="0.25">
      <c r="A141" s="3">
        <v>1</v>
      </c>
      <c r="B141" s="4" t="s">
        <v>219</v>
      </c>
      <c r="C141" s="4" t="s">
        <v>75</v>
      </c>
    </row>
    <row r="142" spans="1:3" ht="45" x14ac:dyDescent="0.25">
      <c r="A142" s="3">
        <v>2</v>
      </c>
      <c r="B142" s="4" t="s">
        <v>220</v>
      </c>
      <c r="C142" s="4" t="s">
        <v>75</v>
      </c>
    </row>
    <row r="143" spans="1:3" ht="30" x14ac:dyDescent="0.25">
      <c r="A143" s="3">
        <v>3</v>
      </c>
      <c r="B143" s="4" t="s">
        <v>221</v>
      </c>
      <c r="C143" s="4"/>
    </row>
    <row r="144" spans="1:3" ht="45" x14ac:dyDescent="0.25">
      <c r="A144" s="3">
        <v>3.1</v>
      </c>
      <c r="B144" s="4" t="s">
        <v>222</v>
      </c>
      <c r="C144" s="4" t="s">
        <v>75</v>
      </c>
    </row>
    <row r="145" spans="1:3" ht="45" x14ac:dyDescent="0.25">
      <c r="A145" s="3">
        <v>3.2</v>
      </c>
      <c r="B145" s="4" t="s">
        <v>223</v>
      </c>
      <c r="C145" s="4" t="s">
        <v>75</v>
      </c>
    </row>
    <row r="146" spans="1:3" ht="60" x14ac:dyDescent="0.25">
      <c r="A146" s="3">
        <v>3.3</v>
      </c>
      <c r="B146" s="4" t="s">
        <v>224</v>
      </c>
      <c r="C146" s="4" t="s">
        <v>75</v>
      </c>
    </row>
    <row r="147" spans="1:3" ht="45" x14ac:dyDescent="0.25">
      <c r="A147" s="3">
        <v>3.4</v>
      </c>
      <c r="B147" s="4" t="s">
        <v>225</v>
      </c>
      <c r="C147" s="4" t="s">
        <v>75</v>
      </c>
    </row>
    <row r="148" spans="1:3" ht="30" x14ac:dyDescent="0.25">
      <c r="A148" s="3">
        <v>4</v>
      </c>
      <c r="B148" s="4" t="s">
        <v>226</v>
      </c>
      <c r="C148" s="4"/>
    </row>
    <row r="149" spans="1:3" ht="45" x14ac:dyDescent="0.25">
      <c r="A149" s="3">
        <v>4.0999999999999996</v>
      </c>
      <c r="B149" s="4" t="s">
        <v>227</v>
      </c>
      <c r="C149" s="4" t="s">
        <v>75</v>
      </c>
    </row>
    <row r="150" spans="1:3" ht="30" x14ac:dyDescent="0.25">
      <c r="A150" s="3">
        <v>4.2</v>
      </c>
      <c r="B150" s="4" t="s">
        <v>228</v>
      </c>
      <c r="C150" s="4" t="s">
        <v>75</v>
      </c>
    </row>
    <row r="151" spans="1:3" ht="45" x14ac:dyDescent="0.25">
      <c r="A151" s="3">
        <v>4.3</v>
      </c>
      <c r="B151" s="4" t="s">
        <v>229</v>
      </c>
      <c r="C151" s="4" t="s">
        <v>75</v>
      </c>
    </row>
    <row r="152" spans="1:3" ht="45" x14ac:dyDescent="0.25">
      <c r="A152" s="3">
        <v>4.4000000000000004</v>
      </c>
      <c r="B152" s="4" t="s">
        <v>230</v>
      </c>
      <c r="C152" s="4" t="s">
        <v>75</v>
      </c>
    </row>
    <row r="153" spans="1:3" ht="45" x14ac:dyDescent="0.25">
      <c r="A153" s="3">
        <v>4.5</v>
      </c>
      <c r="B153" s="4" t="s">
        <v>231</v>
      </c>
      <c r="C153" s="4" t="s">
        <v>75</v>
      </c>
    </row>
    <row r="154" spans="1:3" ht="45" x14ac:dyDescent="0.25">
      <c r="A154" s="3">
        <v>4.5999999999999996</v>
      </c>
      <c r="B154" s="4" t="s">
        <v>232</v>
      </c>
      <c r="C154" s="4" t="s">
        <v>75</v>
      </c>
    </row>
    <row r="155" spans="1:3" ht="45" x14ac:dyDescent="0.25">
      <c r="A155" s="3">
        <v>4.7</v>
      </c>
      <c r="B155" s="4" t="s">
        <v>233</v>
      </c>
      <c r="C155" s="4" t="s">
        <v>75</v>
      </c>
    </row>
    <row r="156" spans="1:3" ht="30" x14ac:dyDescent="0.25">
      <c r="A156" s="3" t="s">
        <v>234</v>
      </c>
      <c r="B156" s="4" t="s">
        <v>235</v>
      </c>
      <c r="C156" s="4"/>
    </row>
    <row r="157" spans="1:3" x14ac:dyDescent="0.25">
      <c r="A157" s="3">
        <v>1</v>
      </c>
      <c r="B157" s="4" t="s">
        <v>236</v>
      </c>
      <c r="C157" s="4"/>
    </row>
    <row r="158" spans="1:3" x14ac:dyDescent="0.25">
      <c r="A158" s="3">
        <v>1.1000000000000001</v>
      </c>
      <c r="B158" s="4" t="s">
        <v>237</v>
      </c>
      <c r="C158" s="4" t="s">
        <v>238</v>
      </c>
    </row>
    <row r="159" spans="1:3" x14ac:dyDescent="0.25">
      <c r="A159" s="3">
        <v>1.2</v>
      </c>
      <c r="B159" s="4" t="s">
        <v>239</v>
      </c>
      <c r="C159" s="4" t="s">
        <v>238</v>
      </c>
    </row>
    <row r="160" spans="1:3" ht="30" x14ac:dyDescent="0.25">
      <c r="A160" s="3">
        <v>1.3</v>
      </c>
      <c r="B160" s="4" t="s">
        <v>240</v>
      </c>
      <c r="C160" s="4" t="s">
        <v>238</v>
      </c>
    </row>
    <row r="161" spans="1:3" ht="105" x14ac:dyDescent="0.25">
      <c r="A161" s="3">
        <v>1.4</v>
      </c>
      <c r="B161" s="4" t="s">
        <v>241</v>
      </c>
      <c r="C161" s="4" t="s">
        <v>242</v>
      </c>
    </row>
    <row r="162" spans="1:3" ht="105" x14ac:dyDescent="0.25">
      <c r="A162" s="3">
        <v>1.5</v>
      </c>
      <c r="B162" s="4" t="s">
        <v>243</v>
      </c>
      <c r="C162" s="4" t="s">
        <v>242</v>
      </c>
    </row>
    <row r="163" spans="1:3" ht="45" x14ac:dyDescent="0.25">
      <c r="A163" s="3">
        <v>2</v>
      </c>
      <c r="B163" s="4" t="s">
        <v>244</v>
      </c>
      <c r="C163" s="4" t="s">
        <v>75</v>
      </c>
    </row>
    <row r="164" spans="1:3" ht="30" x14ac:dyDescent="0.25">
      <c r="A164" s="3">
        <v>3</v>
      </c>
      <c r="B164" s="4" t="s">
        <v>245</v>
      </c>
      <c r="C164" s="4" t="s">
        <v>96</v>
      </c>
    </row>
    <row r="165" spans="1:3" ht="30" x14ac:dyDescent="0.25">
      <c r="A165" s="3">
        <v>4</v>
      </c>
      <c r="B165" s="4" t="s">
        <v>246</v>
      </c>
      <c r="C165" s="4" t="s">
        <v>75</v>
      </c>
    </row>
    <row r="166" spans="1:3" x14ac:dyDescent="0.25">
      <c r="A166" s="3">
        <v>5</v>
      </c>
      <c r="B166" s="4" t="s">
        <v>247</v>
      </c>
      <c r="C166" s="4"/>
    </row>
    <row r="167" spans="1:3" ht="105" x14ac:dyDescent="0.25">
      <c r="A167" s="3">
        <v>5.0999999999999996</v>
      </c>
      <c r="B167" s="4" t="s">
        <v>248</v>
      </c>
      <c r="C167" s="4" t="s">
        <v>242</v>
      </c>
    </row>
    <row r="168" spans="1:3" ht="105" x14ac:dyDescent="0.25">
      <c r="A168" s="3">
        <v>5.2</v>
      </c>
      <c r="B168" s="4" t="s">
        <v>249</v>
      </c>
      <c r="C168" s="4" t="s">
        <v>242</v>
      </c>
    </row>
    <row r="169" spans="1:3" ht="105" x14ac:dyDescent="0.25">
      <c r="A169" s="3">
        <v>5.3</v>
      </c>
      <c r="B169" s="4" t="s">
        <v>250</v>
      </c>
      <c r="C169" s="4" t="s">
        <v>242</v>
      </c>
    </row>
    <row r="170" spans="1:3" ht="105" x14ac:dyDescent="0.25">
      <c r="A170" s="3">
        <v>5.4</v>
      </c>
      <c r="B170" s="4" t="s">
        <v>251</v>
      </c>
      <c r="C170" s="4" t="s">
        <v>242</v>
      </c>
    </row>
    <row r="171" spans="1:3" ht="30" x14ac:dyDescent="0.25">
      <c r="A171" s="3">
        <v>6</v>
      </c>
      <c r="B171" s="4" t="s">
        <v>252</v>
      </c>
      <c r="C171" s="4"/>
    </row>
    <row r="172" spans="1:3" ht="30" x14ac:dyDescent="0.25">
      <c r="A172" s="3">
        <v>6.1</v>
      </c>
      <c r="B172" s="4" t="s">
        <v>253</v>
      </c>
      <c r="C172" s="4" t="s">
        <v>75</v>
      </c>
    </row>
    <row r="173" spans="1:3" ht="30" x14ac:dyDescent="0.25">
      <c r="A173" s="3">
        <v>6.2</v>
      </c>
      <c r="B173" s="4" t="s">
        <v>254</v>
      </c>
      <c r="C173" s="4" t="s">
        <v>75</v>
      </c>
    </row>
    <row r="174" spans="1:3" ht="30" x14ac:dyDescent="0.25">
      <c r="A174" s="3">
        <v>6.3</v>
      </c>
      <c r="B174" s="4" t="s">
        <v>255</v>
      </c>
      <c r="C174" s="4" t="s">
        <v>75</v>
      </c>
    </row>
    <row r="175" spans="1:3" ht="30" x14ac:dyDescent="0.25">
      <c r="A175" s="3">
        <v>6.4</v>
      </c>
      <c r="B175" s="4" t="s">
        <v>256</v>
      </c>
      <c r="C175" s="4" t="s">
        <v>75</v>
      </c>
    </row>
    <row r="176" spans="1:3" ht="60" x14ac:dyDescent="0.25">
      <c r="A176" s="3">
        <v>6.5</v>
      </c>
      <c r="B176" s="4" t="s">
        <v>257</v>
      </c>
      <c r="C176" s="4" t="s">
        <v>75</v>
      </c>
    </row>
    <row r="177" spans="1:3" ht="30" x14ac:dyDescent="0.25">
      <c r="A177" s="3">
        <v>7</v>
      </c>
      <c r="B177" s="4" t="s">
        <v>258</v>
      </c>
      <c r="C177" s="4"/>
    </row>
    <row r="178" spans="1:3" x14ac:dyDescent="0.25">
      <c r="A178" s="3">
        <v>7.1</v>
      </c>
      <c r="B178" s="4" t="s">
        <v>259</v>
      </c>
      <c r="C178" s="4" t="s">
        <v>75</v>
      </c>
    </row>
    <row r="179" spans="1:3" x14ac:dyDescent="0.25">
      <c r="A179" s="3">
        <v>7.2</v>
      </c>
      <c r="B179" s="4" t="s">
        <v>260</v>
      </c>
      <c r="C179" s="4" t="s">
        <v>96</v>
      </c>
    </row>
    <row r="180" spans="1:3" ht="30" x14ac:dyDescent="0.25">
      <c r="A180" s="3">
        <v>7.3</v>
      </c>
      <c r="B180" s="4" t="s">
        <v>261</v>
      </c>
      <c r="C180" s="4" t="s">
        <v>75</v>
      </c>
    </row>
    <row r="181" spans="1:3" ht="30" x14ac:dyDescent="0.25">
      <c r="A181" s="3">
        <v>7.4</v>
      </c>
      <c r="B181" s="4" t="s">
        <v>262</v>
      </c>
      <c r="C181" s="4" t="s">
        <v>75</v>
      </c>
    </row>
    <row r="182" spans="1:3" ht="30" x14ac:dyDescent="0.25">
      <c r="A182" s="3">
        <v>7.5</v>
      </c>
      <c r="B182" s="4" t="s">
        <v>263</v>
      </c>
      <c r="C182" s="4" t="s">
        <v>75</v>
      </c>
    </row>
    <row r="183" spans="1:3" ht="30" x14ac:dyDescent="0.25">
      <c r="A183" s="3">
        <v>7.6</v>
      </c>
      <c r="B183" s="4" t="s">
        <v>264</v>
      </c>
      <c r="C183" s="4" t="s">
        <v>75</v>
      </c>
    </row>
    <row r="184" spans="1:3" ht="30" x14ac:dyDescent="0.25">
      <c r="A184" s="3">
        <v>7.7</v>
      </c>
      <c r="B184" s="4" t="s">
        <v>265</v>
      </c>
      <c r="C184" s="4" t="s">
        <v>75</v>
      </c>
    </row>
    <row r="185" spans="1:3" ht="30" x14ac:dyDescent="0.25">
      <c r="A185" s="3">
        <v>7.8</v>
      </c>
      <c r="B185" s="4" t="s">
        <v>266</v>
      </c>
      <c r="C185" s="4" t="s">
        <v>75</v>
      </c>
    </row>
    <row r="186" spans="1:3" ht="30" x14ac:dyDescent="0.25">
      <c r="A186" s="3">
        <v>8</v>
      </c>
      <c r="B186" s="4" t="s">
        <v>267</v>
      </c>
      <c r="C186" s="4" t="s">
        <v>75</v>
      </c>
    </row>
    <row r="187" spans="1:3" ht="45" x14ac:dyDescent="0.25">
      <c r="A187" s="3">
        <v>9</v>
      </c>
      <c r="B187" s="4" t="s">
        <v>268</v>
      </c>
      <c r="C187" s="4" t="s">
        <v>75</v>
      </c>
    </row>
    <row r="188" spans="1:3" ht="30" x14ac:dyDescent="0.25">
      <c r="A188" s="3">
        <v>10</v>
      </c>
      <c r="B188" s="4" t="s">
        <v>269</v>
      </c>
      <c r="C188" s="4" t="s">
        <v>75</v>
      </c>
    </row>
    <row r="189" spans="1:3" ht="30" x14ac:dyDescent="0.25">
      <c r="A189" s="3" t="s">
        <v>270</v>
      </c>
      <c r="B189" s="4" t="s">
        <v>271</v>
      </c>
      <c r="C189" s="4"/>
    </row>
    <row r="190" spans="1:3" x14ac:dyDescent="0.25">
      <c r="A190" s="3">
        <v>1</v>
      </c>
      <c r="B190" s="4" t="s">
        <v>272</v>
      </c>
      <c r="C190" s="4"/>
    </row>
    <row r="191" spans="1:3" x14ac:dyDescent="0.25">
      <c r="A191" s="3">
        <v>1.1000000000000001</v>
      </c>
      <c r="B191" s="4" t="s">
        <v>273</v>
      </c>
      <c r="C191" s="4" t="s">
        <v>75</v>
      </c>
    </row>
    <row r="192" spans="1:3" ht="30" x14ac:dyDescent="0.25">
      <c r="A192" s="3">
        <v>1.2</v>
      </c>
      <c r="B192" s="4" t="s">
        <v>274</v>
      </c>
      <c r="C192" s="4" t="s">
        <v>75</v>
      </c>
    </row>
    <row r="193" spans="1:3" ht="30" x14ac:dyDescent="0.25">
      <c r="A193" s="3">
        <v>1.3</v>
      </c>
      <c r="B193" s="4" t="s">
        <v>275</v>
      </c>
      <c r="C193" s="4" t="s">
        <v>75</v>
      </c>
    </row>
    <row r="194" spans="1:3" ht="30" x14ac:dyDescent="0.25">
      <c r="A194" s="3">
        <v>1.4</v>
      </c>
      <c r="B194" s="4" t="s">
        <v>276</v>
      </c>
      <c r="C194" s="4" t="s">
        <v>75</v>
      </c>
    </row>
    <row r="195" spans="1:3" ht="30" x14ac:dyDescent="0.25">
      <c r="A195" s="3">
        <v>1.5</v>
      </c>
      <c r="B195" s="4" t="s">
        <v>277</v>
      </c>
      <c r="C195" s="4" t="s">
        <v>75</v>
      </c>
    </row>
    <row r="196" spans="1:3" x14ac:dyDescent="0.25">
      <c r="A196" s="3">
        <v>1.6</v>
      </c>
      <c r="B196" s="4" t="s">
        <v>278</v>
      </c>
      <c r="C196" s="4" t="s">
        <v>75</v>
      </c>
    </row>
    <row r="197" spans="1:3" ht="30" x14ac:dyDescent="0.25">
      <c r="A197" s="3">
        <v>1.7</v>
      </c>
      <c r="B197" s="4" t="s">
        <v>279</v>
      </c>
      <c r="C197" s="4" t="s">
        <v>75</v>
      </c>
    </row>
    <row r="198" spans="1:3" x14ac:dyDescent="0.25">
      <c r="A198" s="3">
        <v>2</v>
      </c>
      <c r="B198" s="4" t="s">
        <v>280</v>
      </c>
      <c r="C198" s="4"/>
    </row>
    <row r="199" spans="1:3" ht="30" x14ac:dyDescent="0.25">
      <c r="A199" s="3">
        <v>2.1</v>
      </c>
      <c r="B199" s="4" t="s">
        <v>281</v>
      </c>
      <c r="C199" s="4" t="s">
        <v>75</v>
      </c>
    </row>
    <row r="200" spans="1:3" x14ac:dyDescent="0.25">
      <c r="A200" s="3">
        <v>2.2000000000000002</v>
      </c>
      <c r="B200" s="4" t="s">
        <v>282</v>
      </c>
      <c r="C200" s="4" t="s">
        <v>75</v>
      </c>
    </row>
    <row r="201" spans="1:3" ht="30" x14ac:dyDescent="0.25">
      <c r="A201" s="3">
        <v>2.2999999999999998</v>
      </c>
      <c r="B201" s="4" t="s">
        <v>283</v>
      </c>
      <c r="C201" s="4" t="s">
        <v>75</v>
      </c>
    </row>
    <row r="202" spans="1:3" x14ac:dyDescent="0.25">
      <c r="A202" s="3">
        <v>2.4</v>
      </c>
      <c r="B202" s="4" t="s">
        <v>284</v>
      </c>
      <c r="C202" s="4" t="s">
        <v>75</v>
      </c>
    </row>
    <row r="203" spans="1:3" ht="30" x14ac:dyDescent="0.25">
      <c r="A203" s="3">
        <v>3</v>
      </c>
      <c r="B203" s="4" t="s">
        <v>285</v>
      </c>
      <c r="C203" s="4" t="s">
        <v>75</v>
      </c>
    </row>
    <row r="204" spans="1:3" ht="30" x14ac:dyDescent="0.25">
      <c r="A204" s="3">
        <v>4</v>
      </c>
      <c r="B204" s="4" t="s">
        <v>286</v>
      </c>
      <c r="C204" s="4"/>
    </row>
    <row r="205" spans="1:3" ht="30" x14ac:dyDescent="0.25">
      <c r="A205" s="3">
        <v>4.0999999999999996</v>
      </c>
      <c r="B205" s="4" t="s">
        <v>287</v>
      </c>
      <c r="C205" s="4" t="s">
        <v>75</v>
      </c>
    </row>
    <row r="206" spans="1:3" ht="30" x14ac:dyDescent="0.25">
      <c r="A206" s="3">
        <v>4.2</v>
      </c>
      <c r="B206" s="4" t="s">
        <v>288</v>
      </c>
      <c r="C206" s="4" t="s">
        <v>75</v>
      </c>
    </row>
    <row r="207" spans="1:3" ht="30" x14ac:dyDescent="0.25">
      <c r="A207" s="3">
        <v>4.3</v>
      </c>
      <c r="B207" s="4" t="s">
        <v>289</v>
      </c>
      <c r="C207" s="4" t="s">
        <v>75</v>
      </c>
    </row>
    <row r="208" spans="1:3" ht="45" x14ac:dyDescent="0.25">
      <c r="A208" s="3">
        <v>4.4000000000000004</v>
      </c>
      <c r="B208" s="4" t="s">
        <v>290</v>
      </c>
      <c r="C208" s="4" t="s">
        <v>75</v>
      </c>
    </row>
    <row r="209" spans="1:3" ht="30" x14ac:dyDescent="0.25">
      <c r="A209" s="3">
        <v>4.5</v>
      </c>
      <c r="B209" s="4" t="s">
        <v>291</v>
      </c>
      <c r="C209" s="4" t="s">
        <v>75</v>
      </c>
    </row>
    <row r="210" spans="1:3" ht="45" x14ac:dyDescent="0.25">
      <c r="A210" s="3">
        <v>4.5999999999999996</v>
      </c>
      <c r="B210" s="4" t="s">
        <v>292</v>
      </c>
      <c r="C210" s="4" t="s">
        <v>75</v>
      </c>
    </row>
    <row r="211" spans="1:3" ht="60" x14ac:dyDescent="0.25">
      <c r="A211" s="3">
        <v>4.7</v>
      </c>
      <c r="B211" s="4" t="s">
        <v>293</v>
      </c>
      <c r="C211" s="4" t="s">
        <v>75</v>
      </c>
    </row>
    <row r="212" spans="1:3" ht="60" x14ac:dyDescent="0.25">
      <c r="A212" s="3">
        <v>4.8</v>
      </c>
      <c r="B212" s="4" t="s">
        <v>294</v>
      </c>
      <c r="C212" s="4" t="s">
        <v>75</v>
      </c>
    </row>
    <row r="213" spans="1:3" ht="45" x14ac:dyDescent="0.25">
      <c r="A213" s="3">
        <v>4.9000000000000004</v>
      </c>
      <c r="B213" s="4" t="s">
        <v>295</v>
      </c>
      <c r="C213" s="4" t="s">
        <v>75</v>
      </c>
    </row>
    <row r="214" spans="1:3" ht="45" x14ac:dyDescent="0.25">
      <c r="A214" s="3">
        <v>4.0999999999999996</v>
      </c>
      <c r="B214" s="4" t="s">
        <v>296</v>
      </c>
      <c r="C214" s="4" t="s">
        <v>75</v>
      </c>
    </row>
    <row r="215" spans="1:3" ht="30" x14ac:dyDescent="0.25">
      <c r="A215" s="3">
        <v>5</v>
      </c>
      <c r="B215" s="4" t="s">
        <v>297</v>
      </c>
      <c r="C215" s="4" t="s">
        <v>75</v>
      </c>
    </row>
    <row r="216" spans="1:3" ht="45" x14ac:dyDescent="0.25">
      <c r="A216" s="3">
        <v>6</v>
      </c>
      <c r="B216" s="4" t="s">
        <v>298</v>
      </c>
      <c r="C216" s="4" t="s">
        <v>75</v>
      </c>
    </row>
    <row r="217" spans="1:3" ht="30" x14ac:dyDescent="0.25">
      <c r="A217" s="3">
        <v>7</v>
      </c>
      <c r="B217" s="4" t="s">
        <v>299</v>
      </c>
      <c r="C217" s="4" t="s">
        <v>75</v>
      </c>
    </row>
    <row r="218" spans="1:3" ht="30" x14ac:dyDescent="0.25">
      <c r="A218" s="3">
        <v>8</v>
      </c>
      <c r="B218" s="4" t="s">
        <v>300</v>
      </c>
      <c r="C218" s="4" t="s">
        <v>75</v>
      </c>
    </row>
    <row r="219" spans="1:3" ht="30" x14ac:dyDescent="0.25">
      <c r="A219" s="3" t="s">
        <v>301</v>
      </c>
      <c r="B219" s="4" t="s">
        <v>302</v>
      </c>
      <c r="C219" s="4"/>
    </row>
    <row r="220" spans="1:3" ht="30" x14ac:dyDescent="0.25">
      <c r="A220" s="3">
        <v>1</v>
      </c>
      <c r="B220" s="4" t="s">
        <v>303</v>
      </c>
      <c r="C220" s="4"/>
    </row>
    <row r="221" spans="1:3" ht="30" x14ac:dyDescent="0.25">
      <c r="A221" s="3">
        <v>1.1000000000000001</v>
      </c>
      <c r="B221" s="4" t="s">
        <v>304</v>
      </c>
      <c r="C221" s="4" t="s">
        <v>75</v>
      </c>
    </row>
    <row r="222" spans="1:3" ht="30" x14ac:dyDescent="0.25">
      <c r="A222" s="3">
        <v>1.2</v>
      </c>
      <c r="B222" s="4" t="s">
        <v>305</v>
      </c>
      <c r="C222" s="4" t="s">
        <v>75</v>
      </c>
    </row>
    <row r="223" spans="1:3" ht="30" x14ac:dyDescent="0.25">
      <c r="A223" s="3">
        <v>1.3</v>
      </c>
      <c r="B223" s="4" t="s">
        <v>306</v>
      </c>
      <c r="C223" s="4" t="s">
        <v>75</v>
      </c>
    </row>
    <row r="224" spans="1:3" ht="30" x14ac:dyDescent="0.25">
      <c r="A224" s="3">
        <v>2</v>
      </c>
      <c r="B224" s="4" t="s">
        <v>307</v>
      </c>
      <c r="C224" s="4" t="s">
        <v>75</v>
      </c>
    </row>
    <row r="225" spans="1:3" x14ac:dyDescent="0.25">
      <c r="A225" s="3">
        <v>3</v>
      </c>
      <c r="B225" s="4" t="s">
        <v>308</v>
      </c>
      <c r="C225" s="4" t="s">
        <v>75</v>
      </c>
    </row>
    <row r="226" spans="1:3" ht="30" x14ac:dyDescent="0.25">
      <c r="A226" s="3">
        <v>4</v>
      </c>
      <c r="B226" s="4" t="s">
        <v>309</v>
      </c>
      <c r="C226" s="4"/>
    </row>
    <row r="227" spans="1:3" ht="45" x14ac:dyDescent="0.25">
      <c r="A227" s="3">
        <v>4.0999999999999996</v>
      </c>
      <c r="B227" s="4" t="s">
        <v>310</v>
      </c>
      <c r="C227" s="4" t="s">
        <v>75</v>
      </c>
    </row>
    <row r="228" spans="1:3" ht="60" x14ac:dyDescent="0.25">
      <c r="A228" s="3">
        <v>4.2</v>
      </c>
      <c r="B228" s="4" t="s">
        <v>311</v>
      </c>
      <c r="C228" s="4" t="s">
        <v>75</v>
      </c>
    </row>
    <row r="229" spans="1:3" ht="45" x14ac:dyDescent="0.25">
      <c r="A229" s="3">
        <v>4.3</v>
      </c>
      <c r="B229" s="4" t="s">
        <v>312</v>
      </c>
      <c r="C229" s="4" t="s">
        <v>75</v>
      </c>
    </row>
    <row r="230" spans="1:3" x14ac:dyDescent="0.25">
      <c r="A230" s="3" t="s">
        <v>313</v>
      </c>
      <c r="B230" s="4" t="s">
        <v>314</v>
      </c>
      <c r="C230" s="4"/>
    </row>
    <row r="231" spans="1:3" x14ac:dyDescent="0.25">
      <c r="A231" s="3">
        <v>1</v>
      </c>
      <c r="B231" s="4" t="s">
        <v>315</v>
      </c>
      <c r="C231" s="4"/>
    </row>
    <row r="232" spans="1:3" x14ac:dyDescent="0.25">
      <c r="A232" s="3">
        <v>1.1000000000000001</v>
      </c>
      <c r="B232" s="4" t="s">
        <v>316</v>
      </c>
      <c r="C232" s="4" t="s">
        <v>317</v>
      </c>
    </row>
    <row r="233" spans="1:3" x14ac:dyDescent="0.25">
      <c r="A233" s="3">
        <v>1.2</v>
      </c>
      <c r="B233" s="4" t="s">
        <v>318</v>
      </c>
      <c r="C233" s="4" t="s">
        <v>317</v>
      </c>
    </row>
    <row r="234" spans="1:3" x14ac:dyDescent="0.25">
      <c r="A234" s="3">
        <v>1.3</v>
      </c>
      <c r="B234" s="4" t="s">
        <v>319</v>
      </c>
      <c r="C234" s="4" t="s">
        <v>317</v>
      </c>
    </row>
    <row r="235" spans="1:3" x14ac:dyDescent="0.25">
      <c r="A235" s="3">
        <v>1.4</v>
      </c>
      <c r="B235" s="4" t="s">
        <v>320</v>
      </c>
      <c r="C235" s="4" t="s">
        <v>317</v>
      </c>
    </row>
    <row r="236" spans="1:3" x14ac:dyDescent="0.25">
      <c r="A236" s="3">
        <v>1.5</v>
      </c>
      <c r="B236" s="4" t="s">
        <v>321</v>
      </c>
      <c r="C236" s="4" t="s">
        <v>317</v>
      </c>
    </row>
    <row r="237" spans="1:3" ht="30" x14ac:dyDescent="0.25">
      <c r="A237" s="3">
        <v>2</v>
      </c>
      <c r="B237" s="4" t="s">
        <v>322</v>
      </c>
      <c r="C237" s="4"/>
    </row>
    <row r="238" spans="1:3" ht="105" x14ac:dyDescent="0.25">
      <c r="A238" s="3">
        <v>2.1</v>
      </c>
      <c r="B238" s="4" t="s">
        <v>323</v>
      </c>
      <c r="C238" s="4" t="s">
        <v>324</v>
      </c>
    </row>
    <row r="239" spans="1:3" ht="105" x14ac:dyDescent="0.25">
      <c r="A239" s="3">
        <v>2.2000000000000002</v>
      </c>
      <c r="B239" s="4" t="s">
        <v>325</v>
      </c>
      <c r="C239" s="4" t="s">
        <v>324</v>
      </c>
    </row>
    <row r="240" spans="1:3" ht="105" x14ac:dyDescent="0.25">
      <c r="A240" s="3">
        <v>2.2999999999999998</v>
      </c>
      <c r="B240" s="4" t="s">
        <v>326</v>
      </c>
      <c r="C240" s="4" t="s">
        <v>324</v>
      </c>
    </row>
    <row r="241" spans="1:3" ht="105" x14ac:dyDescent="0.25">
      <c r="A241" s="3">
        <v>2.4</v>
      </c>
      <c r="B241" s="4" t="s">
        <v>327</v>
      </c>
      <c r="C241" s="4" t="s">
        <v>324</v>
      </c>
    </row>
    <row r="242" spans="1:3" x14ac:dyDescent="0.25">
      <c r="A242" s="3">
        <v>3</v>
      </c>
      <c r="B242" s="4" t="s">
        <v>328</v>
      </c>
      <c r="C242" s="4" t="s">
        <v>75</v>
      </c>
    </row>
    <row r="243" spans="1:3" x14ac:dyDescent="0.25">
      <c r="A243" s="3">
        <v>4</v>
      </c>
      <c r="B243" s="4" t="s">
        <v>329</v>
      </c>
      <c r="C243" s="4"/>
    </row>
    <row r="244" spans="1:3" x14ac:dyDescent="0.25">
      <c r="A244" s="3">
        <v>4.0999999999999996</v>
      </c>
      <c r="B244" s="4" t="s">
        <v>330</v>
      </c>
      <c r="C244" s="4" t="s">
        <v>75</v>
      </c>
    </row>
    <row r="245" spans="1:3" x14ac:dyDescent="0.25">
      <c r="A245" s="3">
        <v>4.2</v>
      </c>
      <c r="B245" s="4" t="s">
        <v>331</v>
      </c>
      <c r="C245" s="4" t="s">
        <v>75</v>
      </c>
    </row>
    <row r="246" spans="1:3" x14ac:dyDescent="0.25">
      <c r="A246" s="3">
        <v>4.3</v>
      </c>
      <c r="B246" s="4" t="s">
        <v>332</v>
      </c>
      <c r="C246" s="4" t="s">
        <v>75</v>
      </c>
    </row>
    <row r="247" spans="1:3" x14ac:dyDescent="0.25">
      <c r="A247" s="3">
        <v>5</v>
      </c>
      <c r="B247" s="4" t="s">
        <v>333</v>
      </c>
      <c r="C247" s="4" t="s">
        <v>75</v>
      </c>
    </row>
    <row r="248" spans="1:3" ht="30" x14ac:dyDescent="0.25">
      <c r="A248" s="3">
        <v>6</v>
      </c>
      <c r="B248" s="4" t="s">
        <v>334</v>
      </c>
      <c r="C248" s="4" t="s">
        <v>75</v>
      </c>
    </row>
    <row r="249" spans="1:3" ht="30" x14ac:dyDescent="0.25">
      <c r="A249" s="3">
        <v>7</v>
      </c>
      <c r="B249" s="4" t="s">
        <v>335</v>
      </c>
      <c r="C249" s="4" t="s">
        <v>75</v>
      </c>
    </row>
    <row r="250" spans="1:3" ht="105" x14ac:dyDescent="0.25">
      <c r="A250" s="3">
        <v>8</v>
      </c>
      <c r="B250" s="4" t="s">
        <v>336</v>
      </c>
      <c r="C250" s="4" t="s">
        <v>337</v>
      </c>
    </row>
    <row r="251" spans="1:3" x14ac:dyDescent="0.25">
      <c r="A251" s="3">
        <v>9</v>
      </c>
      <c r="B251" s="4" t="s">
        <v>338</v>
      </c>
      <c r="C251" s="4"/>
    </row>
    <row r="252" spans="1:3" ht="30" x14ac:dyDescent="0.25">
      <c r="A252" s="3">
        <v>9.1</v>
      </c>
      <c r="B252" s="4" t="s">
        <v>339</v>
      </c>
      <c r="C252" s="4" t="s">
        <v>75</v>
      </c>
    </row>
    <row r="253" spans="1:3" x14ac:dyDescent="0.25">
      <c r="A253" s="3">
        <v>9.1999999999999993</v>
      </c>
      <c r="B253" s="4" t="s">
        <v>340</v>
      </c>
      <c r="C253" s="4" t="s">
        <v>75</v>
      </c>
    </row>
    <row r="254" spans="1:3" x14ac:dyDescent="0.25">
      <c r="A254" s="3">
        <v>9.3000000000000007</v>
      </c>
      <c r="B254" s="4" t="s">
        <v>341</v>
      </c>
      <c r="C254" s="4" t="s">
        <v>75</v>
      </c>
    </row>
    <row r="255" spans="1:3" ht="30" x14ac:dyDescent="0.25">
      <c r="A255" s="3">
        <v>9.4</v>
      </c>
      <c r="B255" s="4" t="s">
        <v>342</v>
      </c>
      <c r="C255" s="4" t="s">
        <v>75</v>
      </c>
    </row>
    <row r="256" spans="1:3" ht="30" x14ac:dyDescent="0.25">
      <c r="A256" s="3">
        <v>10</v>
      </c>
      <c r="B256" s="4" t="s">
        <v>343</v>
      </c>
      <c r="C256" s="4" t="s">
        <v>75</v>
      </c>
    </row>
    <row r="257" spans="1:3" x14ac:dyDescent="0.25">
      <c r="A257" s="3" t="s">
        <v>344</v>
      </c>
      <c r="B257" s="4" t="s">
        <v>345</v>
      </c>
      <c r="C257" s="4"/>
    </row>
    <row r="258" spans="1:3" ht="30" x14ac:dyDescent="0.25">
      <c r="A258" s="3">
        <v>1</v>
      </c>
      <c r="B258" s="4" t="s">
        <v>346</v>
      </c>
      <c r="C258" s="4" t="s">
        <v>75</v>
      </c>
    </row>
    <row r="259" spans="1:3" ht="30" x14ac:dyDescent="0.25">
      <c r="A259" s="3">
        <v>2</v>
      </c>
      <c r="B259" s="4" t="s">
        <v>347</v>
      </c>
      <c r="C259" s="4" t="s">
        <v>75</v>
      </c>
    </row>
    <row r="260" spans="1:3" ht="45" x14ac:dyDescent="0.25">
      <c r="A260" s="3">
        <v>3</v>
      </c>
      <c r="B260" s="4" t="s">
        <v>348</v>
      </c>
      <c r="C260" s="4" t="s">
        <v>75</v>
      </c>
    </row>
    <row r="261" spans="1:3" x14ac:dyDescent="0.25">
      <c r="A261" s="3">
        <v>4</v>
      </c>
      <c r="B261" s="4" t="s">
        <v>349</v>
      </c>
      <c r="C261" s="4"/>
    </row>
    <row r="262" spans="1:3" ht="30" x14ac:dyDescent="0.25">
      <c r="A262" s="3">
        <v>4.0999999999999996</v>
      </c>
      <c r="B262" s="4" t="s">
        <v>350</v>
      </c>
      <c r="C262" s="4" t="s">
        <v>75</v>
      </c>
    </row>
    <row r="263" spans="1:3" ht="30" x14ac:dyDescent="0.25">
      <c r="A263" s="3">
        <v>4.2</v>
      </c>
      <c r="B263" s="4" t="s">
        <v>351</v>
      </c>
      <c r="C263" s="4" t="s">
        <v>75</v>
      </c>
    </row>
    <row r="264" spans="1:3" x14ac:dyDescent="0.25">
      <c r="A264" s="7" t="s">
        <v>352</v>
      </c>
      <c r="B264" s="4"/>
      <c r="C264" s="4"/>
    </row>
    <row r="265" spans="1:3" x14ac:dyDescent="0.25">
      <c r="A265" s="3" t="s">
        <v>69</v>
      </c>
      <c r="B265" s="4" t="s">
        <v>353</v>
      </c>
      <c r="C265" s="4" t="s">
        <v>71</v>
      </c>
    </row>
    <row r="266" spans="1:3" ht="45" x14ac:dyDescent="0.25">
      <c r="A266" s="3" t="s">
        <v>9</v>
      </c>
      <c r="B266" s="4" t="s">
        <v>354</v>
      </c>
      <c r="C266" s="4"/>
    </row>
    <row r="267" spans="1:3" x14ac:dyDescent="0.25">
      <c r="A267" s="3">
        <v>1</v>
      </c>
      <c r="B267" s="4" t="s">
        <v>355</v>
      </c>
      <c r="C267" s="4" t="s">
        <v>75</v>
      </c>
    </row>
    <row r="268" spans="1:3" ht="90" x14ac:dyDescent="0.25">
      <c r="A268" s="3">
        <v>2</v>
      </c>
      <c r="B268" s="4" t="s">
        <v>356</v>
      </c>
      <c r="C268" s="4" t="s">
        <v>357</v>
      </c>
    </row>
    <row r="269" spans="1:3" ht="90" x14ac:dyDescent="0.25">
      <c r="A269" s="3">
        <v>3</v>
      </c>
      <c r="B269" s="4" t="s">
        <v>358</v>
      </c>
      <c r="C269" s="4" t="s">
        <v>357</v>
      </c>
    </row>
    <row r="270" spans="1:3" x14ac:dyDescent="0.25">
      <c r="A270" s="3">
        <v>4</v>
      </c>
      <c r="B270" s="4" t="s">
        <v>359</v>
      </c>
      <c r="C270" s="4" t="s">
        <v>96</v>
      </c>
    </row>
    <row r="271" spans="1:3" x14ac:dyDescent="0.25">
      <c r="A271" s="3">
        <v>5</v>
      </c>
      <c r="B271" s="4" t="s">
        <v>360</v>
      </c>
      <c r="C271" s="4"/>
    </row>
    <row r="272" spans="1:3" x14ac:dyDescent="0.25">
      <c r="A272" s="3">
        <v>5.0999999999999996</v>
      </c>
      <c r="B272" s="4" t="s">
        <v>360</v>
      </c>
      <c r="C272" s="4" t="s">
        <v>75</v>
      </c>
    </row>
    <row r="273" spans="1:3" x14ac:dyDescent="0.25">
      <c r="A273" s="3">
        <v>5.2</v>
      </c>
      <c r="B273" s="4" t="s">
        <v>361</v>
      </c>
      <c r="C273" s="4" t="s">
        <v>75</v>
      </c>
    </row>
    <row r="274" spans="1:3" x14ac:dyDescent="0.25">
      <c r="A274" s="3">
        <v>5.3</v>
      </c>
      <c r="B274" s="4" t="s">
        <v>362</v>
      </c>
      <c r="C274" s="4" t="s">
        <v>75</v>
      </c>
    </row>
    <row r="275" spans="1:3" x14ac:dyDescent="0.25">
      <c r="A275" s="3">
        <v>6</v>
      </c>
      <c r="B275" s="4" t="s">
        <v>363</v>
      </c>
      <c r="C275" s="4"/>
    </row>
    <row r="276" spans="1:3" ht="60" x14ac:dyDescent="0.25">
      <c r="A276" s="3">
        <v>6.1</v>
      </c>
      <c r="B276" s="4" t="s">
        <v>364</v>
      </c>
      <c r="C276" s="4" t="s">
        <v>317</v>
      </c>
    </row>
    <row r="277" spans="1:3" ht="90" x14ac:dyDescent="0.25">
      <c r="A277" s="3" t="s">
        <v>365</v>
      </c>
      <c r="B277" s="4" t="s">
        <v>366</v>
      </c>
      <c r="C277" s="4" t="s">
        <v>317</v>
      </c>
    </row>
    <row r="278" spans="1:3" ht="90" x14ac:dyDescent="0.25">
      <c r="A278" s="3" t="s">
        <v>367</v>
      </c>
      <c r="B278" s="4" t="s">
        <v>368</v>
      </c>
      <c r="C278" s="4" t="s">
        <v>317</v>
      </c>
    </row>
    <row r="279" spans="1:3" ht="30" x14ac:dyDescent="0.25">
      <c r="A279" s="3" t="s">
        <v>369</v>
      </c>
      <c r="B279" s="4" t="s">
        <v>370</v>
      </c>
      <c r="C279" s="4" t="s">
        <v>317</v>
      </c>
    </row>
    <row r="280" spans="1:3" x14ac:dyDescent="0.25">
      <c r="A280" s="3">
        <v>6.2</v>
      </c>
      <c r="B280" s="4" t="s">
        <v>371</v>
      </c>
      <c r="C280" s="4" t="s">
        <v>317</v>
      </c>
    </row>
    <row r="281" spans="1:3" ht="45" x14ac:dyDescent="0.25">
      <c r="A281" s="3">
        <v>6.3</v>
      </c>
      <c r="B281" s="4" t="s">
        <v>372</v>
      </c>
      <c r="C281" s="4" t="s">
        <v>317</v>
      </c>
    </row>
    <row r="282" spans="1:3" ht="30" x14ac:dyDescent="0.25">
      <c r="A282" s="3">
        <v>6.4</v>
      </c>
      <c r="B282" s="4" t="s">
        <v>373</v>
      </c>
      <c r="C282" s="4" t="s">
        <v>317</v>
      </c>
    </row>
    <row r="283" spans="1:3" ht="30" x14ac:dyDescent="0.25">
      <c r="A283" s="3">
        <v>6.5</v>
      </c>
      <c r="B283" s="4" t="s">
        <v>374</v>
      </c>
      <c r="C283" s="4" t="s">
        <v>317</v>
      </c>
    </row>
    <row r="284" spans="1:3" x14ac:dyDescent="0.25">
      <c r="A284" s="3">
        <v>6.6</v>
      </c>
      <c r="B284" s="4" t="s">
        <v>375</v>
      </c>
      <c r="C284" s="4" t="s">
        <v>317</v>
      </c>
    </row>
    <row r="285" spans="1:3" ht="30" x14ac:dyDescent="0.25">
      <c r="A285" s="3">
        <v>6.7</v>
      </c>
      <c r="B285" s="4" t="s">
        <v>376</v>
      </c>
      <c r="C285" s="4" t="s">
        <v>317</v>
      </c>
    </row>
    <row r="286" spans="1:3" ht="30" x14ac:dyDescent="0.25">
      <c r="A286" s="3">
        <v>6.8</v>
      </c>
      <c r="B286" s="4" t="s">
        <v>377</v>
      </c>
      <c r="C286" s="4" t="s">
        <v>317</v>
      </c>
    </row>
    <row r="287" spans="1:3" ht="30" x14ac:dyDescent="0.25">
      <c r="A287" s="3" t="s">
        <v>378</v>
      </c>
      <c r="B287" s="4" t="s">
        <v>379</v>
      </c>
      <c r="C287" s="4" t="s">
        <v>317</v>
      </c>
    </row>
    <row r="288" spans="1:3" ht="30" x14ac:dyDescent="0.25">
      <c r="A288" s="3" t="s">
        <v>380</v>
      </c>
      <c r="B288" s="4" t="s">
        <v>381</v>
      </c>
      <c r="C288" s="4" t="s">
        <v>317</v>
      </c>
    </row>
    <row r="289" spans="1:3" ht="30" x14ac:dyDescent="0.25">
      <c r="A289" s="3" t="s">
        <v>382</v>
      </c>
      <c r="B289" s="4" t="s">
        <v>383</v>
      </c>
      <c r="C289" s="4" t="s">
        <v>317</v>
      </c>
    </row>
    <row r="290" spans="1:3" ht="30" x14ac:dyDescent="0.25">
      <c r="A290" s="3" t="s">
        <v>384</v>
      </c>
      <c r="B290" s="4" t="s">
        <v>385</v>
      </c>
      <c r="C290" s="4" t="s">
        <v>317</v>
      </c>
    </row>
    <row r="291" spans="1:3" x14ac:dyDescent="0.25">
      <c r="A291" s="3">
        <v>6.9</v>
      </c>
      <c r="B291" s="4" t="s">
        <v>386</v>
      </c>
      <c r="C291" s="4" t="s">
        <v>317</v>
      </c>
    </row>
    <row r="292" spans="1:3" x14ac:dyDescent="0.25">
      <c r="A292" s="3">
        <v>6.1</v>
      </c>
      <c r="B292" s="4" t="s">
        <v>387</v>
      </c>
      <c r="C292" s="4" t="s">
        <v>317</v>
      </c>
    </row>
    <row r="293" spans="1:3" ht="45" x14ac:dyDescent="0.25">
      <c r="A293" s="3">
        <v>7</v>
      </c>
      <c r="B293" s="4" t="s">
        <v>388</v>
      </c>
      <c r="C293" s="4" t="s">
        <v>389</v>
      </c>
    </row>
    <row r="294" spans="1:3" ht="30" x14ac:dyDescent="0.25">
      <c r="A294" s="3">
        <v>8</v>
      </c>
      <c r="B294" s="4" t="s">
        <v>390</v>
      </c>
      <c r="C294" s="4" t="s">
        <v>75</v>
      </c>
    </row>
    <row r="295" spans="1:3" x14ac:dyDescent="0.25">
      <c r="A295" s="3">
        <v>9</v>
      </c>
      <c r="B295" s="4" t="s">
        <v>391</v>
      </c>
      <c r="C295" s="4"/>
    </row>
    <row r="296" spans="1:3" x14ac:dyDescent="0.25">
      <c r="A296" s="3">
        <v>9.1</v>
      </c>
      <c r="B296" s="4" t="s">
        <v>392</v>
      </c>
      <c r="C296" s="4" t="s">
        <v>238</v>
      </c>
    </row>
    <row r="297" spans="1:3" x14ac:dyDescent="0.25">
      <c r="A297" s="3">
        <v>9.1999999999999993</v>
      </c>
      <c r="B297" s="4" t="s">
        <v>393</v>
      </c>
      <c r="C297" s="4" t="s">
        <v>238</v>
      </c>
    </row>
    <row r="298" spans="1:3" ht="30" x14ac:dyDescent="0.25">
      <c r="A298" s="3">
        <v>9.3000000000000007</v>
      </c>
      <c r="B298" s="4" t="s">
        <v>394</v>
      </c>
      <c r="C298" s="4" t="s">
        <v>238</v>
      </c>
    </row>
    <row r="299" spans="1:3" x14ac:dyDescent="0.25">
      <c r="A299" s="3">
        <v>10</v>
      </c>
      <c r="B299" s="4" t="s">
        <v>395</v>
      </c>
      <c r="C299" s="4" t="s">
        <v>238</v>
      </c>
    </row>
    <row r="300" spans="1:3" ht="45" x14ac:dyDescent="0.25">
      <c r="A300" s="3" t="s">
        <v>13</v>
      </c>
      <c r="B300" s="4" t="s">
        <v>396</v>
      </c>
      <c r="C300" s="4"/>
    </row>
    <row r="301" spans="1:3" x14ac:dyDescent="0.25">
      <c r="A301" s="3">
        <v>1</v>
      </c>
      <c r="B301" s="4" t="s">
        <v>397</v>
      </c>
      <c r="C301" s="4" t="s">
        <v>238</v>
      </c>
    </row>
    <row r="302" spans="1:3" ht="45" x14ac:dyDescent="0.25">
      <c r="A302" s="3">
        <v>2</v>
      </c>
      <c r="B302" s="4" t="s">
        <v>398</v>
      </c>
      <c r="C302" s="4" t="s">
        <v>96</v>
      </c>
    </row>
    <row r="303" spans="1:3" x14ac:dyDescent="0.25">
      <c r="A303" s="3">
        <v>3</v>
      </c>
      <c r="B303" s="4" t="s">
        <v>399</v>
      </c>
      <c r="C303" s="4" t="s">
        <v>96</v>
      </c>
    </row>
    <row r="304" spans="1:3" x14ac:dyDescent="0.25">
      <c r="A304" s="3">
        <v>4</v>
      </c>
      <c r="B304" s="4" t="s">
        <v>400</v>
      </c>
      <c r="C304" s="4" t="s">
        <v>75</v>
      </c>
    </row>
    <row r="305" spans="1:3" x14ac:dyDescent="0.25">
      <c r="A305" s="3">
        <v>5</v>
      </c>
      <c r="B305" s="4" t="s">
        <v>401</v>
      </c>
      <c r="C305" s="4"/>
    </row>
    <row r="306" spans="1:3" ht="30" x14ac:dyDescent="0.25">
      <c r="A306" s="3">
        <v>5.0999999999999996</v>
      </c>
      <c r="B306" s="4" t="s">
        <v>402</v>
      </c>
      <c r="C306" s="4" t="s">
        <v>75</v>
      </c>
    </row>
    <row r="307" spans="1:3" ht="30" x14ac:dyDescent="0.25">
      <c r="A307" s="3">
        <v>5.2</v>
      </c>
      <c r="B307" s="4" t="s">
        <v>403</v>
      </c>
      <c r="C307" s="4" t="s">
        <v>75</v>
      </c>
    </row>
    <row r="308" spans="1:3" x14ac:dyDescent="0.25">
      <c r="A308" s="3">
        <v>5.3</v>
      </c>
      <c r="B308" s="4" t="s">
        <v>404</v>
      </c>
      <c r="C308" s="4" t="s">
        <v>75</v>
      </c>
    </row>
    <row r="309" spans="1:3" x14ac:dyDescent="0.25">
      <c r="A309" s="3">
        <v>6</v>
      </c>
      <c r="B309" s="4" t="s">
        <v>405</v>
      </c>
      <c r="C309" s="4"/>
    </row>
    <row r="310" spans="1:3" x14ac:dyDescent="0.25">
      <c r="A310" s="3">
        <v>6.1</v>
      </c>
      <c r="B310" s="4" t="s">
        <v>406</v>
      </c>
      <c r="C310" s="4" t="s">
        <v>75</v>
      </c>
    </row>
    <row r="311" spans="1:3" ht="60" x14ac:dyDescent="0.25">
      <c r="A311" s="3">
        <v>6.2</v>
      </c>
      <c r="B311" s="4" t="s">
        <v>407</v>
      </c>
      <c r="C311" s="4" t="s">
        <v>75</v>
      </c>
    </row>
    <row r="312" spans="1:3" ht="30" x14ac:dyDescent="0.25">
      <c r="A312" s="3">
        <v>6.3</v>
      </c>
      <c r="B312" s="4" t="s">
        <v>408</v>
      </c>
      <c r="C312" s="4" t="s">
        <v>75</v>
      </c>
    </row>
    <row r="313" spans="1:3" ht="30" x14ac:dyDescent="0.25">
      <c r="A313" s="3">
        <v>6.4</v>
      </c>
      <c r="B313" s="4" t="s">
        <v>409</v>
      </c>
      <c r="C313" s="4" t="s">
        <v>75</v>
      </c>
    </row>
    <row r="314" spans="1:3" x14ac:dyDescent="0.25">
      <c r="A314" s="3">
        <v>7</v>
      </c>
      <c r="B314" s="4" t="s">
        <v>410</v>
      </c>
      <c r="C314" s="4"/>
    </row>
    <row r="315" spans="1:3" ht="30" x14ac:dyDescent="0.25">
      <c r="A315" s="3">
        <v>7.1</v>
      </c>
      <c r="B315" s="4" t="s">
        <v>411</v>
      </c>
      <c r="C315" s="4" t="s">
        <v>75</v>
      </c>
    </row>
    <row r="316" spans="1:3" ht="45" x14ac:dyDescent="0.25">
      <c r="A316" s="3">
        <v>7.2</v>
      </c>
      <c r="B316" s="4" t="s">
        <v>412</v>
      </c>
      <c r="C316" s="4" t="s">
        <v>75</v>
      </c>
    </row>
    <row r="317" spans="1:3" ht="30" x14ac:dyDescent="0.25">
      <c r="A317" s="3">
        <v>7.3</v>
      </c>
      <c r="B317" s="4" t="s">
        <v>413</v>
      </c>
      <c r="C317" s="4" t="s">
        <v>75</v>
      </c>
    </row>
    <row r="318" spans="1:3" ht="45" x14ac:dyDescent="0.25">
      <c r="A318" s="3">
        <v>7.4</v>
      </c>
      <c r="B318" s="4" t="s">
        <v>414</v>
      </c>
      <c r="C318" s="4" t="s">
        <v>75</v>
      </c>
    </row>
    <row r="319" spans="1:3" ht="30" x14ac:dyDescent="0.25">
      <c r="A319" s="3" t="s">
        <v>53</v>
      </c>
      <c r="B319" s="4" t="s">
        <v>415</v>
      </c>
      <c r="C319" s="4"/>
    </row>
    <row r="320" spans="1:3" x14ac:dyDescent="0.25">
      <c r="A320" s="3">
        <v>1</v>
      </c>
      <c r="B320" s="4" t="s">
        <v>416</v>
      </c>
      <c r="C320" s="4" t="s">
        <v>75</v>
      </c>
    </row>
    <row r="321" spans="1:3" x14ac:dyDescent="0.25">
      <c r="A321" s="3">
        <v>2</v>
      </c>
      <c r="B321" s="4" t="s">
        <v>417</v>
      </c>
      <c r="C321" s="4" t="s">
        <v>96</v>
      </c>
    </row>
    <row r="322" spans="1:3" x14ac:dyDescent="0.25">
      <c r="A322" s="3">
        <v>3</v>
      </c>
      <c r="B322" s="4" t="s">
        <v>418</v>
      </c>
      <c r="C322" s="4" t="s">
        <v>238</v>
      </c>
    </row>
    <row r="323" spans="1:3" ht="45" x14ac:dyDescent="0.25">
      <c r="A323" s="3">
        <v>4</v>
      </c>
      <c r="B323" s="4" t="s">
        <v>419</v>
      </c>
      <c r="C323" s="4" t="s">
        <v>75</v>
      </c>
    </row>
    <row r="324" spans="1:3" ht="30" x14ac:dyDescent="0.25">
      <c r="A324" s="3">
        <v>5</v>
      </c>
      <c r="B324" s="4" t="s">
        <v>420</v>
      </c>
      <c r="C324" s="4"/>
    </row>
    <row r="325" spans="1:3" x14ac:dyDescent="0.25">
      <c r="A325" s="3">
        <v>5.0999999999999996</v>
      </c>
      <c r="B325" s="4" t="s">
        <v>421</v>
      </c>
      <c r="C325" s="4" t="s">
        <v>75</v>
      </c>
    </row>
    <row r="326" spans="1:3" ht="30" x14ac:dyDescent="0.25">
      <c r="A326" s="3">
        <v>5.2</v>
      </c>
      <c r="B326" s="4" t="s">
        <v>422</v>
      </c>
      <c r="C326" s="4" t="s">
        <v>75</v>
      </c>
    </row>
    <row r="327" spans="1:3" x14ac:dyDescent="0.25">
      <c r="A327" s="3">
        <v>5.3</v>
      </c>
      <c r="B327" s="4" t="s">
        <v>423</v>
      </c>
      <c r="C327" s="4" t="s">
        <v>75</v>
      </c>
    </row>
    <row r="328" spans="1:3" ht="45" x14ac:dyDescent="0.25">
      <c r="A328" s="3">
        <v>6</v>
      </c>
      <c r="B328" s="4" t="s">
        <v>424</v>
      </c>
      <c r="C328" s="4"/>
    </row>
    <row r="329" spans="1:3" ht="30" x14ac:dyDescent="0.25">
      <c r="A329" s="3">
        <v>6.1</v>
      </c>
      <c r="B329" s="4" t="s">
        <v>425</v>
      </c>
      <c r="C329" s="4" t="s">
        <v>75</v>
      </c>
    </row>
    <row r="330" spans="1:3" ht="30" x14ac:dyDescent="0.25">
      <c r="A330" s="3">
        <v>6.2</v>
      </c>
      <c r="B330" s="4" t="s">
        <v>426</v>
      </c>
      <c r="C330" s="4" t="s">
        <v>75</v>
      </c>
    </row>
    <row r="331" spans="1:3" ht="30" x14ac:dyDescent="0.25">
      <c r="A331" s="3">
        <v>6.3</v>
      </c>
      <c r="B331" s="4" t="s">
        <v>427</v>
      </c>
      <c r="C331" s="4" t="s">
        <v>75</v>
      </c>
    </row>
    <row r="332" spans="1:3" ht="30" x14ac:dyDescent="0.25">
      <c r="A332" s="3">
        <v>6.4</v>
      </c>
      <c r="B332" s="4" t="s">
        <v>428</v>
      </c>
      <c r="C332" s="4" t="s">
        <v>75</v>
      </c>
    </row>
    <row r="333" spans="1:3" ht="30" x14ac:dyDescent="0.25">
      <c r="A333" s="3">
        <v>7</v>
      </c>
      <c r="B333" s="4" t="s">
        <v>429</v>
      </c>
      <c r="C333" s="4" t="s">
        <v>75</v>
      </c>
    </row>
    <row r="334" spans="1:3" ht="60" x14ac:dyDescent="0.25">
      <c r="A334" s="3">
        <v>8</v>
      </c>
      <c r="B334" s="4" t="s">
        <v>430</v>
      </c>
      <c r="C334" s="4" t="s">
        <v>75</v>
      </c>
    </row>
    <row r="335" spans="1:3" ht="30" x14ac:dyDescent="0.25">
      <c r="A335" s="3">
        <v>9</v>
      </c>
      <c r="B335" s="4" t="s">
        <v>431</v>
      </c>
      <c r="C335" s="4" t="s">
        <v>75</v>
      </c>
    </row>
    <row r="336" spans="1:3" ht="30" x14ac:dyDescent="0.25">
      <c r="A336" s="3">
        <v>10</v>
      </c>
      <c r="B336" s="4" t="s">
        <v>432</v>
      </c>
      <c r="C336" s="4" t="s">
        <v>75</v>
      </c>
    </row>
    <row r="337" spans="1:3" ht="30" x14ac:dyDescent="0.25">
      <c r="A337" s="3">
        <v>11</v>
      </c>
      <c r="B337" s="4" t="s">
        <v>433</v>
      </c>
      <c r="C337" s="4"/>
    </row>
    <row r="338" spans="1:3" ht="30" x14ac:dyDescent="0.25">
      <c r="A338" s="3">
        <v>11.1</v>
      </c>
      <c r="B338" s="4" t="s">
        <v>434</v>
      </c>
      <c r="C338" s="4" t="s">
        <v>75</v>
      </c>
    </row>
    <row r="339" spans="1:3" ht="30" x14ac:dyDescent="0.25">
      <c r="A339" s="3">
        <v>11.2</v>
      </c>
      <c r="B339" s="4" t="s">
        <v>435</v>
      </c>
      <c r="C339" s="4" t="s">
        <v>75</v>
      </c>
    </row>
    <row r="340" spans="1:3" ht="30" x14ac:dyDescent="0.25">
      <c r="A340" s="3">
        <v>12</v>
      </c>
      <c r="B340" s="4" t="s">
        <v>436</v>
      </c>
      <c r="C340" s="4" t="s">
        <v>75</v>
      </c>
    </row>
    <row r="341" spans="1:3" ht="30" x14ac:dyDescent="0.25">
      <c r="A341" s="3">
        <v>13</v>
      </c>
      <c r="B341" s="4" t="s">
        <v>437</v>
      </c>
      <c r="C341" s="4" t="s">
        <v>75</v>
      </c>
    </row>
    <row r="342" spans="1:3" ht="45" x14ac:dyDescent="0.25">
      <c r="A342" s="3">
        <v>14</v>
      </c>
      <c r="B342" s="4" t="s">
        <v>438</v>
      </c>
      <c r="C342" s="4" t="s">
        <v>75</v>
      </c>
    </row>
    <row r="343" spans="1:3" ht="30" x14ac:dyDescent="0.25">
      <c r="A343" s="3">
        <v>15</v>
      </c>
      <c r="B343" s="4" t="s">
        <v>439</v>
      </c>
      <c r="C343" s="4" t="s">
        <v>75</v>
      </c>
    </row>
    <row r="344" spans="1:3" ht="30" x14ac:dyDescent="0.25">
      <c r="A344" s="3">
        <v>16</v>
      </c>
      <c r="B344" s="4" t="s">
        <v>440</v>
      </c>
      <c r="C344" s="4" t="s">
        <v>75</v>
      </c>
    </row>
    <row r="345" spans="1:3" ht="30" x14ac:dyDescent="0.25">
      <c r="A345" s="3">
        <v>17</v>
      </c>
      <c r="B345" s="4" t="s">
        <v>441</v>
      </c>
      <c r="C345" s="4" t="s">
        <v>75</v>
      </c>
    </row>
    <row r="346" spans="1:3" ht="30" x14ac:dyDescent="0.25">
      <c r="A346" s="3">
        <v>18</v>
      </c>
      <c r="B346" s="4" t="s">
        <v>442</v>
      </c>
      <c r="C346" s="4" t="s">
        <v>75</v>
      </c>
    </row>
    <row r="347" spans="1:3" ht="30" x14ac:dyDescent="0.25">
      <c r="A347" s="3">
        <v>19</v>
      </c>
      <c r="B347" s="4" t="s">
        <v>443</v>
      </c>
      <c r="C347" s="4"/>
    </row>
    <row r="348" spans="1:3" ht="30" x14ac:dyDescent="0.25">
      <c r="A348" s="3">
        <v>19.100000000000001</v>
      </c>
      <c r="B348" s="4" t="s">
        <v>444</v>
      </c>
      <c r="C348" s="4" t="s">
        <v>75</v>
      </c>
    </row>
    <row r="349" spans="1:3" ht="45" x14ac:dyDescent="0.25">
      <c r="A349" s="3">
        <v>19.2</v>
      </c>
      <c r="B349" s="4" t="s">
        <v>445</v>
      </c>
      <c r="C349" s="4" t="s">
        <v>75</v>
      </c>
    </row>
    <row r="350" spans="1:3" ht="30" x14ac:dyDescent="0.25">
      <c r="A350" s="3">
        <v>19.3</v>
      </c>
      <c r="B350" s="4" t="s">
        <v>446</v>
      </c>
      <c r="C350" s="4" t="s">
        <v>75</v>
      </c>
    </row>
    <row r="351" spans="1:3" ht="30" x14ac:dyDescent="0.25">
      <c r="A351" s="3">
        <v>20</v>
      </c>
      <c r="B351" s="4" t="s">
        <v>447</v>
      </c>
      <c r="C351" s="4" t="s">
        <v>75</v>
      </c>
    </row>
    <row r="352" spans="1:3" x14ac:dyDescent="0.25">
      <c r="A352" s="3">
        <v>21</v>
      </c>
      <c r="B352" s="4" t="s">
        <v>448</v>
      </c>
      <c r="C352" s="4"/>
    </row>
    <row r="353" spans="1:3" ht="30" x14ac:dyDescent="0.25">
      <c r="A353" s="3">
        <v>21.1</v>
      </c>
      <c r="B353" s="4" t="s">
        <v>449</v>
      </c>
      <c r="C353" s="4" t="s">
        <v>75</v>
      </c>
    </row>
    <row r="354" spans="1:3" ht="30" x14ac:dyDescent="0.25">
      <c r="A354" s="3">
        <v>21.2</v>
      </c>
      <c r="B354" s="4" t="s">
        <v>450</v>
      </c>
      <c r="C354" s="4" t="s">
        <v>75</v>
      </c>
    </row>
    <row r="355" spans="1:3" ht="30" x14ac:dyDescent="0.25">
      <c r="A355" s="3">
        <v>21.3</v>
      </c>
      <c r="B355" s="4" t="s">
        <v>451</v>
      </c>
      <c r="C355" s="4" t="s">
        <v>75</v>
      </c>
    </row>
    <row r="356" spans="1:3" ht="27" x14ac:dyDescent="0.25">
      <c r="A356" s="3">
        <v>22</v>
      </c>
      <c r="B356" s="4" t="s">
        <v>452</v>
      </c>
      <c r="C356" s="4" t="s">
        <v>75</v>
      </c>
    </row>
    <row r="357" spans="1:3" ht="45" x14ac:dyDescent="0.25">
      <c r="A357" s="3">
        <v>23</v>
      </c>
      <c r="B357" s="4" t="s">
        <v>453</v>
      </c>
      <c r="C357" s="4" t="s">
        <v>75</v>
      </c>
    </row>
    <row r="358" spans="1:3" ht="30" x14ac:dyDescent="0.25">
      <c r="A358" s="3">
        <v>24</v>
      </c>
      <c r="B358" s="4" t="s">
        <v>454</v>
      </c>
      <c r="C358" s="4" t="s">
        <v>75</v>
      </c>
    </row>
    <row r="359" spans="1:3" ht="60" x14ac:dyDescent="0.25">
      <c r="A359" s="3">
        <v>25</v>
      </c>
      <c r="B359" s="4" t="s">
        <v>455</v>
      </c>
      <c r="C359" s="4" t="s">
        <v>75</v>
      </c>
    </row>
    <row r="360" spans="1:3" ht="30" x14ac:dyDescent="0.25">
      <c r="A360" s="3">
        <v>26</v>
      </c>
      <c r="B360" s="4" t="s">
        <v>456</v>
      </c>
      <c r="C360" s="4" t="s">
        <v>75</v>
      </c>
    </row>
    <row r="361" spans="1:3" ht="105" x14ac:dyDescent="0.25">
      <c r="A361" s="3">
        <v>27</v>
      </c>
      <c r="B361" s="4" t="s">
        <v>457</v>
      </c>
      <c r="C361" s="4" t="s">
        <v>75</v>
      </c>
    </row>
    <row r="362" spans="1:3" ht="45" x14ac:dyDescent="0.25">
      <c r="A362" s="3">
        <v>28</v>
      </c>
      <c r="B362" s="4" t="s">
        <v>458</v>
      </c>
      <c r="C362" s="4" t="s">
        <v>75</v>
      </c>
    </row>
    <row r="363" spans="1:3" x14ac:dyDescent="0.25">
      <c r="A363" s="3">
        <v>29</v>
      </c>
      <c r="B363" s="4" t="s">
        <v>459</v>
      </c>
      <c r="C363" s="4" t="s">
        <v>75</v>
      </c>
    </row>
    <row r="364" spans="1:3" x14ac:dyDescent="0.25">
      <c r="A364" s="3">
        <v>30</v>
      </c>
      <c r="B364" s="4" t="s">
        <v>460</v>
      </c>
      <c r="C364" s="4" t="s">
        <v>75</v>
      </c>
    </row>
    <row r="365" spans="1:3" ht="30" x14ac:dyDescent="0.25">
      <c r="A365" s="3">
        <v>31</v>
      </c>
      <c r="B365" s="4" t="s">
        <v>461</v>
      </c>
      <c r="C365" s="4" t="s">
        <v>75</v>
      </c>
    </row>
    <row r="366" spans="1:3" ht="30" x14ac:dyDescent="0.25">
      <c r="A366" s="3">
        <v>32</v>
      </c>
      <c r="B366" s="4" t="s">
        <v>462</v>
      </c>
      <c r="C366" s="4" t="s">
        <v>75</v>
      </c>
    </row>
    <row r="367" spans="1:3" x14ac:dyDescent="0.25">
      <c r="A367" s="3">
        <v>33</v>
      </c>
      <c r="B367" s="4" t="s">
        <v>463</v>
      </c>
      <c r="C367" s="4" t="s">
        <v>75</v>
      </c>
    </row>
    <row r="368" spans="1:3" ht="30" x14ac:dyDescent="0.25">
      <c r="A368" s="3">
        <v>34</v>
      </c>
      <c r="B368" s="4" t="s">
        <v>464</v>
      </c>
      <c r="C368" s="4" t="s">
        <v>75</v>
      </c>
    </row>
    <row r="369" spans="1:3" ht="30" x14ac:dyDescent="0.25">
      <c r="A369" s="3">
        <v>35</v>
      </c>
      <c r="B369" s="4" t="s">
        <v>465</v>
      </c>
      <c r="C369" s="4" t="s">
        <v>75</v>
      </c>
    </row>
    <row r="370" spans="1:3" ht="30" x14ac:dyDescent="0.25">
      <c r="A370" s="3" t="s">
        <v>132</v>
      </c>
      <c r="B370" s="4" t="s">
        <v>466</v>
      </c>
      <c r="C370" s="4"/>
    </row>
    <row r="371" spans="1:3" x14ac:dyDescent="0.25">
      <c r="A371" s="3">
        <v>1</v>
      </c>
      <c r="B371" s="4" t="s">
        <v>467</v>
      </c>
      <c r="C371" s="4"/>
    </row>
    <row r="372" spans="1:3" x14ac:dyDescent="0.25">
      <c r="A372" s="3">
        <v>1.1000000000000001</v>
      </c>
      <c r="B372" s="4" t="s">
        <v>468</v>
      </c>
      <c r="C372" s="4" t="s">
        <v>75</v>
      </c>
    </row>
    <row r="373" spans="1:3" x14ac:dyDescent="0.25">
      <c r="A373" s="3">
        <v>1.2</v>
      </c>
      <c r="B373" s="4" t="s">
        <v>469</v>
      </c>
      <c r="C373" s="4" t="s">
        <v>75</v>
      </c>
    </row>
    <row r="374" spans="1:3" x14ac:dyDescent="0.25">
      <c r="A374" s="3">
        <v>1.3</v>
      </c>
      <c r="B374" s="4" t="s">
        <v>470</v>
      </c>
      <c r="C374" s="4" t="s">
        <v>75</v>
      </c>
    </row>
    <row r="375" spans="1:3" x14ac:dyDescent="0.25">
      <c r="A375" s="3">
        <v>2</v>
      </c>
      <c r="B375" s="4" t="s">
        <v>471</v>
      </c>
      <c r="C375" s="4"/>
    </row>
    <row r="376" spans="1:3" ht="30" x14ac:dyDescent="0.25">
      <c r="A376" s="3">
        <v>2.1</v>
      </c>
      <c r="B376" s="4" t="s">
        <v>472</v>
      </c>
      <c r="C376" s="4" t="s">
        <v>75</v>
      </c>
    </row>
    <row r="377" spans="1:3" ht="75" x14ac:dyDescent="0.25">
      <c r="A377" s="3">
        <v>2.2000000000000002</v>
      </c>
      <c r="B377" s="4" t="s">
        <v>473</v>
      </c>
      <c r="C377" s="4" t="s">
        <v>75</v>
      </c>
    </row>
    <row r="378" spans="1:3" ht="30" x14ac:dyDescent="0.25">
      <c r="A378" s="3">
        <v>2.2999999999999998</v>
      </c>
      <c r="B378" s="4" t="s">
        <v>474</v>
      </c>
      <c r="C378" s="4" t="s">
        <v>75</v>
      </c>
    </row>
    <row r="379" spans="1:3" ht="30" x14ac:dyDescent="0.25">
      <c r="A379" s="3">
        <v>2.4</v>
      </c>
      <c r="B379" s="4" t="s">
        <v>475</v>
      </c>
      <c r="C379" s="4" t="s">
        <v>75</v>
      </c>
    </row>
    <row r="380" spans="1:3" ht="45" x14ac:dyDescent="0.25">
      <c r="A380" s="3">
        <v>2.5</v>
      </c>
      <c r="B380" s="4" t="s">
        <v>476</v>
      </c>
      <c r="C380" s="4" t="s">
        <v>75</v>
      </c>
    </row>
    <row r="381" spans="1:3" ht="75" x14ac:dyDescent="0.25">
      <c r="A381" s="3">
        <v>2.6</v>
      </c>
      <c r="B381" s="4" t="s">
        <v>477</v>
      </c>
      <c r="C381" s="4" t="s">
        <v>75</v>
      </c>
    </row>
    <row r="382" spans="1:3" ht="30" x14ac:dyDescent="0.25">
      <c r="A382" s="3">
        <v>3</v>
      </c>
      <c r="B382" s="4" t="s">
        <v>478</v>
      </c>
      <c r="C382" s="4" t="s">
        <v>75</v>
      </c>
    </row>
    <row r="383" spans="1:3" ht="30" x14ac:dyDescent="0.25">
      <c r="A383" s="3" t="s">
        <v>141</v>
      </c>
      <c r="B383" s="4" t="s">
        <v>479</v>
      </c>
      <c r="C383" s="4"/>
    </row>
    <row r="384" spans="1:3" x14ac:dyDescent="0.25">
      <c r="A384" s="3">
        <v>1</v>
      </c>
      <c r="B384" s="4" t="s">
        <v>480</v>
      </c>
      <c r="C384" s="4" t="s">
        <v>75</v>
      </c>
    </row>
    <row r="385" spans="1:3" x14ac:dyDescent="0.25">
      <c r="A385" s="3">
        <v>2</v>
      </c>
      <c r="B385" s="4" t="s">
        <v>481</v>
      </c>
      <c r="C385" s="4" t="s">
        <v>75</v>
      </c>
    </row>
    <row r="386" spans="1:3" ht="30" x14ac:dyDescent="0.25">
      <c r="A386" s="3">
        <v>3</v>
      </c>
      <c r="B386" s="4" t="s">
        <v>482</v>
      </c>
      <c r="C386" s="4" t="s">
        <v>75</v>
      </c>
    </row>
    <row r="387" spans="1:3" ht="30" x14ac:dyDescent="0.25">
      <c r="A387" s="3">
        <v>4</v>
      </c>
      <c r="B387" s="4" t="s">
        <v>483</v>
      </c>
      <c r="C387" s="4" t="s">
        <v>75</v>
      </c>
    </row>
    <row r="388" spans="1:3" ht="60" x14ac:dyDescent="0.25">
      <c r="A388" s="3">
        <v>5</v>
      </c>
      <c r="B388" s="4" t="s">
        <v>484</v>
      </c>
      <c r="C388" s="4" t="s">
        <v>75</v>
      </c>
    </row>
    <row r="389" spans="1:3" ht="60" x14ac:dyDescent="0.25">
      <c r="A389" s="3">
        <v>6</v>
      </c>
      <c r="B389" s="4" t="s">
        <v>485</v>
      </c>
      <c r="C389" s="4" t="s">
        <v>75</v>
      </c>
    </row>
    <row r="390" spans="1:3" ht="30" x14ac:dyDescent="0.25">
      <c r="A390" s="3">
        <v>7</v>
      </c>
      <c r="B390" s="4" t="s">
        <v>486</v>
      </c>
      <c r="C390" s="4" t="s">
        <v>75</v>
      </c>
    </row>
    <row r="391" spans="1:3" ht="30" x14ac:dyDescent="0.25">
      <c r="A391" s="3">
        <v>8</v>
      </c>
      <c r="B391" s="4" t="s">
        <v>487</v>
      </c>
      <c r="C391" s="4" t="s">
        <v>75</v>
      </c>
    </row>
    <row r="392" spans="1:3" ht="45" x14ac:dyDescent="0.25">
      <c r="A392" s="3">
        <v>9</v>
      </c>
      <c r="B392" s="4" t="s">
        <v>488</v>
      </c>
      <c r="C392" s="4"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7CFD54-358B-4F45-BF94-9BA3EDE1AD97}">
  <ds:schemaRefs>
    <ds:schemaRef ds:uri="http://schemas.microsoft.com/sharepoint/v3/contenttype/forms"/>
  </ds:schemaRefs>
</ds:datastoreItem>
</file>

<file path=customXml/itemProps2.xml><?xml version="1.0" encoding="utf-8"?>
<ds:datastoreItem xmlns:ds="http://schemas.openxmlformats.org/officeDocument/2006/customXml" ds:itemID="{BC7475C0-8DF9-41FE-83E4-34677C505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347F171-C829-4BFF-A886-9BAE3FEE858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Báo cáo</vt:lpstr>
      <vt:lpstr>Lệ phí, phí</vt:lpstr>
      <vt:lpstr>'Báo cáo'!Print_Titles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 Phan Nguyen Anh</dc:creator>
  <cp:lastModifiedBy>CIC</cp:lastModifiedBy>
  <cp:lastPrinted>2023-01-12T07:18:13Z</cp:lastPrinted>
  <dcterms:created xsi:type="dcterms:W3CDTF">2020-05-06T10:20:03Z</dcterms:created>
  <dcterms:modified xsi:type="dcterms:W3CDTF">2023-01-16T04:16:35Z</dcterms:modified>
</cp:coreProperties>
</file>